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45621"/>
</workbook>
</file>

<file path=xl/calcChain.xml><?xml version="1.0" encoding="utf-8"?>
<calcChain xmlns="http://schemas.openxmlformats.org/spreadsheetml/2006/main">
  <c r="M35" i="1" l="1"/>
  <c r="H39" i="1"/>
  <c r="H34" i="1"/>
  <c r="E31" i="1"/>
  <c r="F31" i="1" s="1"/>
  <c r="E32" i="1"/>
  <c r="F32" i="1"/>
  <c r="E33" i="1"/>
  <c r="F33" i="1" s="1"/>
  <c r="E34" i="1"/>
  <c r="F34" i="1"/>
  <c r="E35" i="1"/>
  <c r="F35" i="1" s="1"/>
  <c r="E36" i="1"/>
  <c r="F36" i="1"/>
  <c r="E37" i="1"/>
  <c r="F37" i="1" s="1"/>
  <c r="E38" i="1"/>
  <c r="E39" i="1"/>
  <c r="F39" i="1" s="1"/>
  <c r="E40" i="1"/>
  <c r="F40" i="1"/>
  <c r="E41" i="1"/>
  <c r="F41" i="1" s="1"/>
  <c r="F30" i="1"/>
  <c r="E30" i="1"/>
  <c r="K5" i="1"/>
  <c r="K6" i="1"/>
  <c r="K7" i="1"/>
  <c r="K8" i="1"/>
  <c r="K9" i="1"/>
  <c r="K10" i="1"/>
  <c r="K12" i="1"/>
  <c r="K13" i="1"/>
  <c r="K14" i="1"/>
  <c r="K15" i="1"/>
  <c r="K16" i="1"/>
  <c r="K18" i="1"/>
  <c r="K19" i="1"/>
  <c r="K20" i="1"/>
  <c r="K21" i="1"/>
  <c r="K22" i="1"/>
  <c r="K24" i="1"/>
  <c r="K4" i="1"/>
  <c r="J5" i="1"/>
  <c r="J6" i="1"/>
  <c r="J7" i="1"/>
  <c r="J8" i="1"/>
  <c r="J9" i="1"/>
  <c r="J10" i="1"/>
  <c r="J12" i="1"/>
  <c r="J13" i="1"/>
  <c r="J14" i="1"/>
  <c r="J15" i="1"/>
  <c r="J16" i="1"/>
  <c r="J18" i="1"/>
  <c r="J19" i="1"/>
  <c r="J20" i="1"/>
  <c r="J21" i="1"/>
  <c r="J22" i="1"/>
  <c r="J24" i="1"/>
  <c r="J4" i="1"/>
  <c r="F4" i="1"/>
  <c r="E5" i="1"/>
  <c r="F5" i="1" s="1"/>
  <c r="E6" i="1"/>
  <c r="F6" i="1" s="1"/>
  <c r="E7" i="1"/>
  <c r="F7" i="1" s="1"/>
  <c r="E8" i="1"/>
  <c r="F8" i="1" s="1"/>
  <c r="E9" i="1"/>
  <c r="F9" i="1" s="1"/>
  <c r="E18" i="1"/>
  <c r="F18" i="1" s="1"/>
  <c r="E19" i="1"/>
  <c r="F19" i="1" s="1"/>
  <c r="E20" i="1"/>
  <c r="F20" i="1" s="1"/>
  <c r="E21" i="1"/>
  <c r="F21" i="1" s="1"/>
  <c r="E22" i="1"/>
  <c r="F22" i="1" s="1"/>
  <c r="E23" i="1"/>
  <c r="F23" i="1" s="1"/>
  <c r="E24" i="1"/>
  <c r="F24" i="1" s="1"/>
  <c r="E4" i="1"/>
</calcChain>
</file>

<file path=xl/sharedStrings.xml><?xml version="1.0" encoding="utf-8"?>
<sst xmlns="http://schemas.openxmlformats.org/spreadsheetml/2006/main" count="57" uniqueCount="47">
  <si>
    <t>2016/12</t>
  </si>
  <si>
    <t>CARİ / DÖNEN VARLIKLAR</t>
  </si>
  <si>
    <t>Hazır Değerler</t>
  </si>
  <si>
    <t>Ticari Alacaklar (net)</t>
  </si>
  <si>
    <t>Diğer Alacaklar (net)</t>
  </si>
  <si>
    <t>Stoklar (net)</t>
  </si>
  <si>
    <t>Ertelenen Vergi Varlıkları</t>
  </si>
  <si>
    <t>Diğer Cari/Dönen Varlıklar</t>
  </si>
  <si>
    <t>CARİ OLMAYAN / DURAN VARLIKLAR</t>
  </si>
  <si>
    <t>Diğer Alacaklar</t>
  </si>
  <si>
    <t>Yatırım Amaçlı Gayrimenkuller (net)</t>
  </si>
  <si>
    <t>Maddi Varlıklar (net)</t>
  </si>
  <si>
    <t>Maddi Olmayan Varlıklar (net)</t>
  </si>
  <si>
    <t>TOPLAM VARLIKLAR</t>
  </si>
  <si>
    <t>KISA VADELİ YÜKÜMLÜLÜKLER</t>
  </si>
  <si>
    <t>Finansal Borçlar (net)</t>
  </si>
  <si>
    <t>Uzun Vadeli Finansal Borçların Kısa Vadeli Kısımları (net)</t>
  </si>
  <si>
    <t>Ticari Borçlar (net)</t>
  </si>
  <si>
    <t>Diğer Borçlar</t>
  </si>
  <si>
    <t>Borç Karşılıkları</t>
  </si>
  <si>
    <t>Ertelenen Vergi Yükümlülüğü</t>
  </si>
  <si>
    <t>Diğer Yükümlülükler (net)</t>
  </si>
  <si>
    <t>UZUN VADELİ YÜKÜMLÜLÜKLER</t>
  </si>
  <si>
    <t>ANA ORTAKLIK DIŞI PAYLAR</t>
  </si>
  <si>
    <t>ÖZ SERMAYE (ANA ORTAKLIĞA AİT)</t>
  </si>
  <si>
    <t>Sermaye</t>
  </si>
  <si>
    <t>Kar Yedekleri</t>
  </si>
  <si>
    <t>Net Dönem Karı</t>
  </si>
  <si>
    <t>Geçmiş Yıl Karları</t>
  </si>
  <si>
    <t>TOPLAM ÖZ SERMAYE VE YÜKÜMLÜLÜKLER</t>
  </si>
  <si>
    <t>SATIŞ GELİRLERİ (NET)</t>
  </si>
  <si>
    <t>SATIŞLARIN MALİYETİ (-)</t>
  </si>
  <si>
    <t>BRÜT ESAS FAALİYET KARI/ZARARI</t>
  </si>
  <si>
    <t>FAALİYET GİDERLERİ (-)</t>
  </si>
  <si>
    <t>NET ESAS FAALİYET KARI/ZARARI</t>
  </si>
  <si>
    <t>DİĞER FAALİYETLERDEN GELİR VE KARLAR</t>
  </si>
  <si>
    <t>DİĞER FAALİYETLERDEN GİDER VE ZARARLAR (-)</t>
  </si>
  <si>
    <t>FİNANSMAN GELİRLERİ/GİDERLERİ</t>
  </si>
  <si>
    <t>VERGİ ÖNCESİ KAR/ZARAR</t>
  </si>
  <si>
    <t>VERGİLER</t>
  </si>
  <si>
    <t>NET DÖNEM KARI/ZARARI</t>
  </si>
  <si>
    <t>2017/12</t>
  </si>
  <si>
    <t>FAİZ VERGİ ÖNCESİ KAR VEYA ZARAR</t>
  </si>
  <si>
    <t>ÜLKER B. AŞ. BİLANÇO ( .000 TL)</t>
  </si>
  <si>
    <t>ÜLKER B. AŞ. GELİR TABLOSU  ( .000 TL)</t>
  </si>
  <si>
    <t>YATAY 
ANALİZ (M)</t>
  </si>
  <si>
    <t>YATAY 
ANALİZ (N)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</si>
</sst>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i/>
      <sz val="10"/>
      <color theme="1"/>
      <name val="Calibri"/>
      <family val="2"/>
      <charset val="16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 indent="1"/>
    </xf>
    <xf numFmtId="0" fontId="3" fillId="0" borderId="0" xfId="0" applyFont="1" applyAlignment="1"/>
    <xf numFmtId="4" fontId="0" fillId="0" borderId="0" xfId="0" applyNumberFormat="1"/>
    <xf numFmtId="0" fontId="0" fillId="0" borderId="0" xfId="0" applyAlignment="1">
      <alignment horizontal="right"/>
    </xf>
    <xf numFmtId="4" fontId="0" fillId="0" borderId="0" xfId="0" applyNumberFormat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right"/>
    </xf>
    <xf numFmtId="0" fontId="4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3" fontId="0" fillId="0" borderId="0" xfId="0" applyNumberFormat="1" applyAlignment="1">
      <alignment horizontal="right"/>
    </xf>
    <xf numFmtId="3" fontId="0" fillId="0" borderId="0" xfId="0" applyNumberFormat="1" applyBorder="1" applyAlignment="1">
      <alignment horizontal="right"/>
    </xf>
    <xf numFmtId="165" fontId="0" fillId="0" borderId="3" xfId="1" applyNumberFormat="1" applyFont="1" applyBorder="1" applyAlignment="1">
      <alignment horizontal="right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3" fontId="0" fillId="0" borderId="0" xfId="0" applyNumberFormat="1"/>
    <xf numFmtId="165" fontId="0" fillId="0" borderId="0" xfId="1" applyNumberFormat="1" applyFont="1"/>
    <xf numFmtId="3" fontId="3" fillId="0" borderId="0" xfId="0" applyNumberFormat="1" applyFont="1" applyAlignment="1">
      <alignment horizontal="right"/>
    </xf>
    <xf numFmtId="3" fontId="3" fillId="0" borderId="0" xfId="0" applyNumberFormat="1" applyFont="1" applyBorder="1" applyAlignment="1">
      <alignment horizontal="right"/>
    </xf>
    <xf numFmtId="165" fontId="3" fillId="0" borderId="3" xfId="1" applyNumberFormat="1" applyFont="1" applyBorder="1" applyAlignment="1">
      <alignment horizontal="right"/>
    </xf>
    <xf numFmtId="3" fontId="3" fillId="0" borderId="0" xfId="0" applyNumberFormat="1" applyFont="1"/>
    <xf numFmtId="165" fontId="3" fillId="0" borderId="0" xfId="1" applyNumberFormat="1" applyFont="1"/>
    <xf numFmtId="0" fontId="7" fillId="0" borderId="0" xfId="0" applyFont="1"/>
    <xf numFmtId="0" fontId="8" fillId="0" borderId="0" xfId="0" applyFont="1" applyAlignment="1"/>
    <xf numFmtId="3" fontId="8" fillId="0" borderId="0" xfId="0" applyNumberFormat="1" applyFont="1" applyAlignment="1">
      <alignment horizontal="right"/>
    </xf>
    <xf numFmtId="3" fontId="8" fillId="0" borderId="0" xfId="0" applyNumberFormat="1" applyFont="1" applyBorder="1" applyAlignment="1">
      <alignment horizontal="right"/>
    </xf>
    <xf numFmtId="165" fontId="8" fillId="0" borderId="3" xfId="1" applyNumberFormat="1" applyFont="1" applyBorder="1" applyAlignment="1">
      <alignment horizontal="right"/>
    </xf>
    <xf numFmtId="3" fontId="8" fillId="0" borderId="0" xfId="0" applyNumberFormat="1" applyFont="1"/>
    <xf numFmtId="165" fontId="8" fillId="0" borderId="0" xfId="1" applyNumberFormat="1" applyFont="1"/>
    <xf numFmtId="0" fontId="0" fillId="0" borderId="0" xfId="0" applyBorder="1"/>
    <xf numFmtId="4" fontId="3" fillId="0" borderId="0" xfId="0" applyNumberFormat="1" applyFont="1" applyAlignment="1">
      <alignment horizontal="right"/>
    </xf>
    <xf numFmtId="165" fontId="3" fillId="0" borderId="0" xfId="1" applyNumberFormat="1" applyFont="1" applyAlignment="1">
      <alignment horizontal="right"/>
    </xf>
    <xf numFmtId="165" fontId="0" fillId="0" borderId="0" xfId="1" applyNumberFormat="1" applyFont="1" applyAlignment="1">
      <alignment horizontal="right"/>
    </xf>
    <xf numFmtId="165" fontId="0" fillId="0" borderId="0" xfId="1" applyNumberFormat="1" applyFont="1" applyAlignment="1">
      <alignment horizontal="center"/>
    </xf>
    <xf numFmtId="165" fontId="3" fillId="0" borderId="0" xfId="1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Normal" xfId="0" builtinId="0"/>
    <cellStyle name="Yüzde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149087</xdr:colOff>
      <xdr:row>29</xdr:row>
      <xdr:rowOff>91108</xdr:rowOff>
    </xdr:from>
    <xdr:to>
      <xdr:col>6</xdr:col>
      <xdr:colOff>1648239</xdr:colOff>
      <xdr:row>36</xdr:row>
      <xdr:rowOff>74543</xdr:rowOff>
    </xdr:to>
    <xdr:sp macro="" textlink="">
      <xdr:nvSpPr>
        <xdr:cNvPr id="2" name="Sağ Ayraç 1"/>
        <xdr:cNvSpPr/>
      </xdr:nvSpPr>
      <xdr:spPr>
        <a:xfrm>
          <a:off x="7164457" y="5963478"/>
          <a:ext cx="1499152" cy="1316935"/>
        </a:xfrm>
        <a:prstGeom prst="rightBrace">
          <a:avLst>
            <a:gd name="adj1" fmla="val 8333"/>
            <a:gd name="adj2" fmla="val 53145"/>
          </a:avLst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6</xdr:col>
      <xdr:colOff>160683</xdr:colOff>
      <xdr:row>36</xdr:row>
      <xdr:rowOff>144118</xdr:rowOff>
    </xdr:from>
    <xdr:to>
      <xdr:col>6</xdr:col>
      <xdr:colOff>1659835</xdr:colOff>
      <xdr:row>40</xdr:row>
      <xdr:rowOff>124240</xdr:rowOff>
    </xdr:to>
    <xdr:sp macro="" textlink="">
      <xdr:nvSpPr>
        <xdr:cNvPr id="3" name="Sağ Ayraç 2"/>
        <xdr:cNvSpPr/>
      </xdr:nvSpPr>
      <xdr:spPr>
        <a:xfrm>
          <a:off x="7176053" y="7349988"/>
          <a:ext cx="1499152" cy="742122"/>
        </a:xfrm>
        <a:prstGeom prst="rightBrace">
          <a:avLst>
            <a:gd name="adj1" fmla="val 8333"/>
            <a:gd name="adj2" fmla="val 44420"/>
          </a:avLst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8</xdr:col>
      <xdr:colOff>3314</xdr:colOff>
      <xdr:row>29</xdr:row>
      <xdr:rowOff>11595</xdr:rowOff>
    </xdr:from>
    <xdr:to>
      <xdr:col>9</xdr:col>
      <xdr:colOff>599662</xdr:colOff>
      <xdr:row>40</xdr:row>
      <xdr:rowOff>24847</xdr:rowOff>
    </xdr:to>
    <xdr:sp macro="" textlink="">
      <xdr:nvSpPr>
        <xdr:cNvPr id="4" name="Sağ Ayraç 3"/>
        <xdr:cNvSpPr/>
      </xdr:nvSpPr>
      <xdr:spPr>
        <a:xfrm>
          <a:off x="11267662" y="5883965"/>
          <a:ext cx="1499152" cy="2108752"/>
        </a:xfrm>
        <a:prstGeom prst="rightBrac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6</xdr:col>
      <xdr:colOff>1731063</xdr:colOff>
      <xdr:row>32</xdr:row>
      <xdr:rowOff>124239</xdr:rowOff>
    </xdr:from>
    <xdr:to>
      <xdr:col>6</xdr:col>
      <xdr:colOff>3478694</xdr:colOff>
      <xdr:row>33</xdr:row>
      <xdr:rowOff>173934</xdr:rowOff>
    </xdr:to>
    <xdr:sp macro="" textlink="">
      <xdr:nvSpPr>
        <xdr:cNvPr id="5" name="Metin kutusu 4"/>
        <xdr:cNvSpPr txBox="1"/>
      </xdr:nvSpPr>
      <xdr:spPr>
        <a:xfrm>
          <a:off x="8746433" y="6568109"/>
          <a:ext cx="1747631" cy="24019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200" b="1"/>
            <a:t>FAALİYET</a:t>
          </a:r>
          <a:r>
            <a:rPr lang="tr-TR" sz="1200" b="1" baseline="0"/>
            <a:t> KALDIRACI</a:t>
          </a:r>
          <a:endParaRPr lang="tr-TR" sz="1200" b="1"/>
        </a:p>
      </xdr:txBody>
    </xdr:sp>
    <xdr:clientData/>
  </xdr:twoCellAnchor>
  <xdr:twoCellAnchor>
    <xdr:from>
      <xdr:col>6</xdr:col>
      <xdr:colOff>1734376</xdr:colOff>
      <xdr:row>37</xdr:row>
      <xdr:rowOff>177248</xdr:rowOff>
    </xdr:from>
    <xdr:to>
      <xdr:col>6</xdr:col>
      <xdr:colOff>3482007</xdr:colOff>
      <xdr:row>39</xdr:row>
      <xdr:rowOff>36443</xdr:rowOff>
    </xdr:to>
    <xdr:sp macro="" textlink="">
      <xdr:nvSpPr>
        <xdr:cNvPr id="6" name="Metin kutusu 5"/>
        <xdr:cNvSpPr txBox="1"/>
      </xdr:nvSpPr>
      <xdr:spPr>
        <a:xfrm>
          <a:off x="8749746" y="7573618"/>
          <a:ext cx="1747631" cy="24019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200" b="1"/>
            <a:t>FİNANSAL</a:t>
          </a:r>
          <a:r>
            <a:rPr lang="tr-TR" sz="1200" b="1" baseline="0"/>
            <a:t> KALDIRACI</a:t>
          </a:r>
          <a:endParaRPr lang="tr-TR" sz="1200" b="1"/>
        </a:p>
      </xdr:txBody>
    </xdr:sp>
    <xdr:clientData/>
  </xdr:twoCellAnchor>
  <xdr:twoCellAnchor>
    <xdr:from>
      <xdr:col>9</xdr:col>
      <xdr:colOff>665921</xdr:colOff>
      <xdr:row>33</xdr:row>
      <xdr:rowOff>185530</xdr:rowOff>
    </xdr:from>
    <xdr:to>
      <xdr:col>11</xdr:col>
      <xdr:colOff>579784</xdr:colOff>
      <xdr:row>35</xdr:row>
      <xdr:rowOff>44725</xdr:rowOff>
    </xdr:to>
    <xdr:sp macro="" textlink="">
      <xdr:nvSpPr>
        <xdr:cNvPr id="7" name="Metin kutusu 6"/>
        <xdr:cNvSpPr txBox="1"/>
      </xdr:nvSpPr>
      <xdr:spPr>
        <a:xfrm>
          <a:off x="12833073" y="6819900"/>
          <a:ext cx="1504124" cy="24019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200" b="1" baseline="0"/>
            <a:t>BİLEŞİK KALDIRAÇ</a:t>
          </a:r>
          <a:endParaRPr lang="tr-TR" sz="1200" b="1"/>
        </a:p>
      </xdr:txBody>
    </xdr:sp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41"/>
  <sheetViews>
    <sheetView tabSelected="1" topLeftCell="B1" zoomScale="115" zoomScaleNormal="115" workbookViewId="0">
      <selection activeCell="L41" sqref="L41"/>
    </sheetView>
  </sheetViews>
  <sheetFormatPr defaultRowHeight="15" x14ac:dyDescent="0.25"/>
  <cols>
    <col min="2" max="2" width="43.140625" bestFit="1" customWidth="1"/>
    <col min="3" max="4" width="14.5703125" style="5" bestFit="1" customWidth="1"/>
    <col min="5" max="5" width="13.5703125" style="5" bestFit="1" customWidth="1"/>
    <col min="6" max="6" width="10.28515625" style="5" bestFit="1" customWidth="1"/>
    <col min="7" max="7" width="52.7109375" bestFit="1" customWidth="1"/>
    <col min="8" max="8" width="11" bestFit="1" customWidth="1"/>
    <col min="9" max="10" width="13.5703125" bestFit="1" customWidth="1"/>
    <col min="11" max="11" width="10.28515625" bestFit="1" customWidth="1"/>
    <col min="13" max="13" width="7.5703125" bestFit="1" customWidth="1"/>
  </cols>
  <sheetData>
    <row r="2" spans="2:11" ht="18.75" x14ac:dyDescent="0.3">
      <c r="B2" s="10" t="s">
        <v>43</v>
      </c>
      <c r="C2" s="10"/>
      <c r="D2" s="10"/>
      <c r="E2" s="10"/>
      <c r="F2" s="10"/>
      <c r="G2" s="10"/>
      <c r="H2" s="10"/>
      <c r="I2" s="10"/>
    </row>
    <row r="3" spans="2:11" ht="26.25" x14ac:dyDescent="0.25">
      <c r="B3" s="7"/>
      <c r="C3" s="8" t="s">
        <v>0</v>
      </c>
      <c r="D3" s="8" t="s">
        <v>41</v>
      </c>
      <c r="E3" s="14" t="s">
        <v>45</v>
      </c>
      <c r="F3" s="15" t="s">
        <v>46</v>
      </c>
      <c r="G3" s="7"/>
      <c r="H3" s="8" t="s">
        <v>0</v>
      </c>
      <c r="I3" s="8" t="s">
        <v>41</v>
      </c>
      <c r="J3" s="14" t="s">
        <v>45</v>
      </c>
      <c r="K3" s="15" t="s">
        <v>46</v>
      </c>
    </row>
    <row r="4" spans="2:11" x14ac:dyDescent="0.25">
      <c r="B4" s="3" t="s">
        <v>1</v>
      </c>
      <c r="C4" s="18">
        <v>3599182.2820000001</v>
      </c>
      <c r="D4" s="19">
        <v>4830708</v>
      </c>
      <c r="E4" s="19">
        <f>D4-C4</f>
        <v>1231525.7179999999</v>
      </c>
      <c r="F4" s="20">
        <f>E4/C4</f>
        <v>0.3421681986375148</v>
      </c>
      <c r="G4" s="3" t="s">
        <v>14</v>
      </c>
      <c r="H4" s="18">
        <v>3153740.946</v>
      </c>
      <c r="I4" s="18">
        <v>2211464</v>
      </c>
      <c r="J4" s="21">
        <f>I4-H4</f>
        <v>-942276.946</v>
      </c>
      <c r="K4" s="22">
        <f>J4/H4</f>
        <v>-0.29878070587729244</v>
      </c>
    </row>
    <row r="5" spans="2:11" x14ac:dyDescent="0.25">
      <c r="B5" s="2" t="s">
        <v>2</v>
      </c>
      <c r="C5" s="11">
        <v>2272570.8259999999</v>
      </c>
      <c r="D5" s="12">
        <v>3189865</v>
      </c>
      <c r="E5" s="12">
        <f t="shared" ref="E5:E24" si="0">D5-C5</f>
        <v>917294.17400000012</v>
      </c>
      <c r="F5" s="13">
        <f t="shared" ref="F5:F24" si="1">E5/C5</f>
        <v>0.40363722155782006</v>
      </c>
      <c r="G5" s="2" t="s">
        <v>15</v>
      </c>
      <c r="H5" s="11">
        <v>544791.62300000002</v>
      </c>
      <c r="I5" s="11">
        <v>433371</v>
      </c>
      <c r="J5" s="16">
        <f t="shared" ref="J5:J24" si="2">I5-H5</f>
        <v>-111420.62300000002</v>
      </c>
      <c r="K5" s="17">
        <f t="shared" ref="K5:K24" si="3">J5/H5</f>
        <v>-0.2045197067943903</v>
      </c>
    </row>
    <row r="6" spans="2:11" x14ac:dyDescent="0.25">
      <c r="B6" s="2" t="s">
        <v>3</v>
      </c>
      <c r="C6" s="11">
        <v>732660.56200000003</v>
      </c>
      <c r="D6" s="12">
        <v>776922</v>
      </c>
      <c r="E6" s="12">
        <f t="shared" si="0"/>
        <v>44261.437999999966</v>
      </c>
      <c r="F6" s="13">
        <f t="shared" si="1"/>
        <v>6.0411929201124329E-2</v>
      </c>
      <c r="G6" s="2" t="s">
        <v>16</v>
      </c>
      <c r="H6" s="11">
        <v>1815575.753</v>
      </c>
      <c r="I6" s="11">
        <v>457356</v>
      </c>
      <c r="J6" s="16">
        <f t="shared" si="2"/>
        <v>-1358219.753</v>
      </c>
      <c r="K6" s="17">
        <f t="shared" si="3"/>
        <v>-0.74809313285646195</v>
      </c>
    </row>
    <row r="7" spans="2:11" x14ac:dyDescent="0.25">
      <c r="B7" s="2" t="s">
        <v>4</v>
      </c>
      <c r="C7" s="11">
        <v>25189.136999999999</v>
      </c>
      <c r="D7" s="12">
        <v>24242</v>
      </c>
      <c r="E7" s="12">
        <f t="shared" si="0"/>
        <v>-947.13699999999881</v>
      </c>
      <c r="F7" s="13">
        <f t="shared" si="1"/>
        <v>-3.7601010308530969E-2</v>
      </c>
      <c r="G7" s="2" t="s">
        <v>17</v>
      </c>
      <c r="H7" s="11">
        <v>646588.43299999996</v>
      </c>
      <c r="I7" s="11">
        <v>945326</v>
      </c>
      <c r="J7" s="16">
        <f t="shared" si="2"/>
        <v>298737.56700000004</v>
      </c>
      <c r="K7" s="17">
        <f t="shared" si="3"/>
        <v>0.46202120507157302</v>
      </c>
    </row>
    <row r="8" spans="2:11" x14ac:dyDescent="0.25">
      <c r="B8" s="2" t="s">
        <v>5</v>
      </c>
      <c r="C8" s="11">
        <v>392751.103</v>
      </c>
      <c r="D8" s="12">
        <v>583581</v>
      </c>
      <c r="E8" s="12">
        <f t="shared" si="0"/>
        <v>190829.897</v>
      </c>
      <c r="F8" s="13">
        <f t="shared" si="1"/>
        <v>0.48587997727405491</v>
      </c>
      <c r="G8" s="2" t="s">
        <v>18</v>
      </c>
      <c r="H8" s="11">
        <v>7066.74</v>
      </c>
      <c r="I8" s="11">
        <v>201148</v>
      </c>
      <c r="J8" s="16">
        <f t="shared" si="2"/>
        <v>194081.26</v>
      </c>
      <c r="K8" s="17">
        <f t="shared" si="3"/>
        <v>27.464044241050331</v>
      </c>
    </row>
    <row r="9" spans="2:11" x14ac:dyDescent="0.25">
      <c r="B9" s="2" t="s">
        <v>7</v>
      </c>
      <c r="C9" s="11">
        <v>48296.199000000001</v>
      </c>
      <c r="D9" s="12">
        <v>60594</v>
      </c>
      <c r="E9" s="12">
        <f t="shared" si="0"/>
        <v>12297.800999999999</v>
      </c>
      <c r="F9" s="13">
        <f t="shared" si="1"/>
        <v>0.25463289564464481</v>
      </c>
      <c r="G9" s="2" t="s">
        <v>19</v>
      </c>
      <c r="H9" s="11">
        <v>59266.978999999999</v>
      </c>
      <c r="I9" s="11">
        <v>90327</v>
      </c>
      <c r="J9" s="16">
        <f t="shared" si="2"/>
        <v>31060.021000000001</v>
      </c>
      <c r="K9" s="17">
        <f t="shared" si="3"/>
        <v>0.52406958350281363</v>
      </c>
    </row>
    <row r="10" spans="2:11" x14ac:dyDescent="0.25">
      <c r="C10" s="11"/>
      <c r="D10" s="12"/>
      <c r="E10" s="12"/>
      <c r="F10" s="13"/>
      <c r="G10" s="2" t="s">
        <v>21</v>
      </c>
      <c r="H10" s="11">
        <v>14911.13</v>
      </c>
      <c r="I10" s="11">
        <v>15172</v>
      </c>
      <c r="J10" s="16">
        <f t="shared" si="2"/>
        <v>260.8700000000008</v>
      </c>
      <c r="K10" s="17">
        <f t="shared" si="3"/>
        <v>1.7494985289511981E-2</v>
      </c>
    </row>
    <row r="11" spans="2:11" x14ac:dyDescent="0.25">
      <c r="C11" s="11"/>
      <c r="D11" s="12"/>
      <c r="E11" s="12"/>
      <c r="F11" s="13"/>
      <c r="G11" s="2"/>
      <c r="H11" s="11"/>
      <c r="I11" s="11"/>
      <c r="J11" s="16"/>
      <c r="K11" s="17"/>
    </row>
    <row r="12" spans="2:11" x14ac:dyDescent="0.25">
      <c r="C12" s="11"/>
      <c r="D12" s="12"/>
      <c r="E12" s="12"/>
      <c r="F12" s="13"/>
      <c r="G12" s="3" t="s">
        <v>22</v>
      </c>
      <c r="H12" s="18">
        <v>1247463.757</v>
      </c>
      <c r="I12" s="18">
        <v>3696345</v>
      </c>
      <c r="J12" s="21">
        <f t="shared" si="2"/>
        <v>2448881.2429999998</v>
      </c>
      <c r="K12" s="22">
        <f t="shared" si="3"/>
        <v>1.9630880891395708</v>
      </c>
    </row>
    <row r="13" spans="2:11" x14ac:dyDescent="0.25">
      <c r="C13" s="11"/>
      <c r="D13" s="12"/>
      <c r="E13" s="12"/>
      <c r="F13" s="13"/>
      <c r="G13" s="2" t="s">
        <v>15</v>
      </c>
      <c r="H13" s="11">
        <v>569609.80299999996</v>
      </c>
      <c r="I13" s="11">
        <v>3419676</v>
      </c>
      <c r="J13" s="16">
        <f t="shared" si="2"/>
        <v>2850066.1970000002</v>
      </c>
      <c r="K13" s="17">
        <f t="shared" si="3"/>
        <v>5.0035413400355404</v>
      </c>
    </row>
    <row r="14" spans="2:11" x14ac:dyDescent="0.25">
      <c r="C14" s="11"/>
      <c r="D14" s="12"/>
      <c r="E14" s="12"/>
      <c r="F14" s="13"/>
      <c r="G14" s="2" t="s">
        <v>19</v>
      </c>
      <c r="H14" s="11">
        <v>72898.650999999998</v>
      </c>
      <c r="I14" s="11">
        <v>82958</v>
      </c>
      <c r="J14" s="16">
        <f t="shared" si="2"/>
        <v>10059.349000000002</v>
      </c>
      <c r="K14" s="17">
        <f t="shared" si="3"/>
        <v>0.13799087996840986</v>
      </c>
    </row>
    <row r="15" spans="2:11" x14ac:dyDescent="0.25">
      <c r="C15" s="11"/>
      <c r="D15" s="12"/>
      <c r="E15" s="12"/>
      <c r="F15" s="13"/>
      <c r="G15" s="2" t="s">
        <v>20</v>
      </c>
      <c r="H15" s="11">
        <v>45350.033000000003</v>
      </c>
      <c r="I15" s="11">
        <v>145962</v>
      </c>
      <c r="J15" s="16">
        <f t="shared" si="2"/>
        <v>100611.967</v>
      </c>
      <c r="K15" s="17">
        <f t="shared" si="3"/>
        <v>2.2185643613533865</v>
      </c>
    </row>
    <row r="16" spans="2:11" x14ac:dyDescent="0.25">
      <c r="G16" s="1" t="s">
        <v>23</v>
      </c>
      <c r="H16" s="11">
        <v>199417.96900000001</v>
      </c>
      <c r="I16" s="11">
        <v>268543</v>
      </c>
      <c r="J16" s="16">
        <f t="shared" si="2"/>
        <v>69125.030999999988</v>
      </c>
      <c r="K16" s="17">
        <f t="shared" si="3"/>
        <v>0.3466339134162979</v>
      </c>
    </row>
    <row r="17" spans="2:11" x14ac:dyDescent="0.25">
      <c r="B17" s="1"/>
      <c r="C17" s="11"/>
      <c r="D17" s="12"/>
      <c r="E17" s="12"/>
      <c r="F17" s="13"/>
      <c r="G17" s="1"/>
      <c r="H17" s="11"/>
      <c r="I17" s="11"/>
      <c r="J17" s="16"/>
      <c r="K17" s="17"/>
    </row>
    <row r="18" spans="2:11" x14ac:dyDescent="0.25">
      <c r="B18" s="3" t="s">
        <v>8</v>
      </c>
      <c r="C18" s="18">
        <v>2401043.645</v>
      </c>
      <c r="D18" s="19">
        <v>3640638</v>
      </c>
      <c r="E18" s="19">
        <f>D18-C18</f>
        <v>1239594.355</v>
      </c>
      <c r="F18" s="20">
        <f>E18/C18</f>
        <v>0.51627314546379266</v>
      </c>
      <c r="G18" s="3" t="s">
        <v>24</v>
      </c>
      <c r="H18" s="18">
        <v>1399603.2549999999</v>
      </c>
      <c r="I18" s="18">
        <v>2294994</v>
      </c>
      <c r="J18" s="21">
        <f t="shared" si="2"/>
        <v>895390.74500000011</v>
      </c>
      <c r="K18" s="22">
        <f t="shared" si="3"/>
        <v>0.63974611505172596</v>
      </c>
    </row>
    <row r="19" spans="2:11" x14ac:dyDescent="0.25">
      <c r="B19" s="2" t="s">
        <v>9</v>
      </c>
      <c r="C19" s="11">
        <v>271.20600000000002</v>
      </c>
      <c r="D19" s="12">
        <v>183</v>
      </c>
      <c r="E19" s="12">
        <f t="shared" si="0"/>
        <v>-88.206000000000017</v>
      </c>
      <c r="F19" s="13">
        <f t="shared" si="1"/>
        <v>-0.32523616734143052</v>
      </c>
      <c r="G19" s="2" t="s">
        <v>25</v>
      </c>
      <c r="H19" s="11">
        <v>342000</v>
      </c>
      <c r="I19" s="11">
        <v>342000</v>
      </c>
      <c r="J19" s="16">
        <f t="shared" si="2"/>
        <v>0</v>
      </c>
      <c r="K19" s="17">
        <f t="shared" si="3"/>
        <v>0</v>
      </c>
    </row>
    <row r="20" spans="2:11" x14ac:dyDescent="0.25">
      <c r="B20" s="2" t="s">
        <v>10</v>
      </c>
      <c r="C20" s="11">
        <v>14587.592000000001</v>
      </c>
      <c r="D20" s="12">
        <v>16196</v>
      </c>
      <c r="E20" s="12">
        <f t="shared" si="0"/>
        <v>1608.4079999999994</v>
      </c>
      <c r="F20" s="13">
        <f t="shared" si="1"/>
        <v>0.11025863624373368</v>
      </c>
      <c r="G20" s="2" t="s">
        <v>26</v>
      </c>
      <c r="H20" s="11">
        <v>-437139.99200000003</v>
      </c>
      <c r="I20" s="11">
        <v>-543661</v>
      </c>
      <c r="J20" s="16">
        <f t="shared" si="2"/>
        <v>-106521.00799999997</v>
      </c>
      <c r="K20" s="17">
        <f t="shared" si="3"/>
        <v>0.24367710561700329</v>
      </c>
    </row>
    <row r="21" spans="2:11" x14ac:dyDescent="0.25">
      <c r="B21" s="2" t="s">
        <v>11</v>
      </c>
      <c r="C21" s="11">
        <v>1050816.294</v>
      </c>
      <c r="D21" s="12">
        <v>2098780</v>
      </c>
      <c r="E21" s="12">
        <f t="shared" si="0"/>
        <v>1047963.706</v>
      </c>
      <c r="F21" s="13">
        <f t="shared" si="1"/>
        <v>0.9972853599470356</v>
      </c>
      <c r="G21" s="2" t="s">
        <v>27</v>
      </c>
      <c r="H21" s="11">
        <v>272663.25</v>
      </c>
      <c r="I21" s="11">
        <v>397259</v>
      </c>
      <c r="J21" s="16">
        <f t="shared" si="2"/>
        <v>124595.75</v>
      </c>
      <c r="K21" s="17">
        <f t="shared" si="3"/>
        <v>0.45695835430700693</v>
      </c>
    </row>
    <row r="22" spans="2:11" x14ac:dyDescent="0.25">
      <c r="B22" s="2" t="s">
        <v>12</v>
      </c>
      <c r="C22" s="11">
        <v>349092.58</v>
      </c>
      <c r="D22" s="12">
        <v>436386</v>
      </c>
      <c r="E22" s="12">
        <f t="shared" si="0"/>
        <v>87293.419999999984</v>
      </c>
      <c r="F22" s="13">
        <f t="shared" si="1"/>
        <v>0.25005807914908984</v>
      </c>
      <c r="G22" s="2" t="s">
        <v>28</v>
      </c>
      <c r="H22" s="11">
        <v>392011.08299999998</v>
      </c>
      <c r="I22" s="11">
        <v>547163</v>
      </c>
      <c r="J22" s="16">
        <f t="shared" si="2"/>
        <v>155151.91700000002</v>
      </c>
      <c r="K22" s="17">
        <f t="shared" si="3"/>
        <v>0.39578451663316883</v>
      </c>
    </row>
    <row r="23" spans="2:11" x14ac:dyDescent="0.25">
      <c r="B23" s="2" t="s">
        <v>6</v>
      </c>
      <c r="C23" s="11">
        <v>43315.618999999999</v>
      </c>
      <c r="D23" s="12">
        <v>46336</v>
      </c>
      <c r="E23" s="12">
        <f t="shared" si="0"/>
        <v>3020.3810000000012</v>
      </c>
      <c r="F23" s="13">
        <f t="shared" si="1"/>
        <v>6.9729604926112243E-2</v>
      </c>
      <c r="J23" s="4"/>
    </row>
    <row r="24" spans="2:11" s="23" customFormat="1" ht="15.75" x14ac:dyDescent="0.25">
      <c r="B24" s="24" t="s">
        <v>13</v>
      </c>
      <c r="C24" s="25">
        <v>6000225.9270000001</v>
      </c>
      <c r="D24" s="26">
        <v>8471346</v>
      </c>
      <c r="E24" s="26">
        <f t="shared" si="0"/>
        <v>2471120.0729999999</v>
      </c>
      <c r="F24" s="27">
        <f t="shared" si="1"/>
        <v>0.4118378379521308</v>
      </c>
      <c r="G24" s="24" t="s">
        <v>29</v>
      </c>
      <c r="H24" s="25">
        <v>6000225.9270000001</v>
      </c>
      <c r="I24" s="25">
        <v>8471346</v>
      </c>
      <c r="J24" s="28">
        <f t="shared" si="2"/>
        <v>2471120.0729999999</v>
      </c>
      <c r="K24" s="29">
        <f t="shared" si="3"/>
        <v>0.4118378379521308</v>
      </c>
    </row>
    <row r="28" spans="2:11" ht="15.75" x14ac:dyDescent="0.25">
      <c r="B28" s="9" t="s">
        <v>44</v>
      </c>
      <c r="C28" s="9"/>
      <c r="D28" s="9"/>
      <c r="E28" s="9"/>
      <c r="F28" s="9"/>
    </row>
    <row r="29" spans="2:11" ht="26.25" x14ac:dyDescent="0.25">
      <c r="B29" s="7"/>
      <c r="C29" s="8" t="s">
        <v>0</v>
      </c>
      <c r="D29" s="8" t="s">
        <v>41</v>
      </c>
      <c r="E29" s="14" t="s">
        <v>45</v>
      </c>
      <c r="F29" s="14" t="s">
        <v>46</v>
      </c>
      <c r="G29" s="30"/>
    </row>
    <row r="30" spans="2:11" x14ac:dyDescent="0.25">
      <c r="B30" s="3" t="s">
        <v>30</v>
      </c>
      <c r="C30" s="31">
        <v>4193774.7459999998</v>
      </c>
      <c r="D30" s="31">
        <v>4811032.5250000004</v>
      </c>
      <c r="E30" s="31">
        <f>D30-C30</f>
        <v>617257.77900000056</v>
      </c>
      <c r="F30" s="32">
        <f>E30/C30</f>
        <v>0.14718429490967244</v>
      </c>
    </row>
    <row r="31" spans="2:11" x14ac:dyDescent="0.25">
      <c r="B31" s="1" t="s">
        <v>31</v>
      </c>
      <c r="C31" s="6">
        <v>3119725.0989999999</v>
      </c>
      <c r="D31" s="6">
        <v>3534096.6269999999</v>
      </c>
      <c r="E31" s="6">
        <f t="shared" ref="E31:F41" si="4">D31-C31</f>
        <v>414371.52799999993</v>
      </c>
      <c r="F31" s="33">
        <f t="shared" ref="F31:F41" si="5">E31/C31</f>
        <v>0.13282309012830107</v>
      </c>
    </row>
    <row r="32" spans="2:11" x14ac:dyDescent="0.25">
      <c r="B32" s="1" t="s">
        <v>32</v>
      </c>
      <c r="C32" s="6">
        <v>1074049.6470000001</v>
      </c>
      <c r="D32" s="6">
        <v>1276935.898</v>
      </c>
      <c r="E32" s="6">
        <f t="shared" si="4"/>
        <v>202886.25099999993</v>
      </c>
      <c r="F32" s="33">
        <f t="shared" si="5"/>
        <v>0.18889839177052484</v>
      </c>
    </row>
    <row r="33" spans="2:13" x14ac:dyDescent="0.25">
      <c r="B33" s="1" t="s">
        <v>33</v>
      </c>
      <c r="C33" s="6">
        <v>586092.55500000005</v>
      </c>
      <c r="D33" s="6">
        <v>680867.45299999998</v>
      </c>
      <c r="E33" s="6">
        <f t="shared" si="4"/>
        <v>94774.897999999928</v>
      </c>
      <c r="F33" s="33">
        <f t="shared" si="5"/>
        <v>0.16170636735011917</v>
      </c>
    </row>
    <row r="34" spans="2:13" x14ac:dyDescent="0.25">
      <c r="B34" s="1" t="s">
        <v>34</v>
      </c>
      <c r="C34" s="6">
        <v>487957.092</v>
      </c>
      <c r="D34" s="6">
        <v>596068.44499999995</v>
      </c>
      <c r="E34" s="6">
        <f t="shared" si="4"/>
        <v>108111.35299999994</v>
      </c>
      <c r="F34" s="33">
        <f t="shared" si="5"/>
        <v>0.22155913864655941</v>
      </c>
      <c r="H34" s="35">
        <f>F37/F30</f>
        <v>1.1475990906568929</v>
      </c>
    </row>
    <row r="35" spans="2:13" x14ac:dyDescent="0.25">
      <c r="B35" s="1" t="s">
        <v>35</v>
      </c>
      <c r="C35" s="6">
        <v>37216.976999999999</v>
      </c>
      <c r="D35" s="6">
        <v>58621.044000000002</v>
      </c>
      <c r="E35" s="6">
        <f t="shared" si="4"/>
        <v>21404.067000000003</v>
      </c>
      <c r="F35" s="33">
        <f t="shared" si="5"/>
        <v>0.57511567906227323</v>
      </c>
      <c r="H35" s="36"/>
      <c r="M35" s="35">
        <f>F41/F30</f>
        <v>3.50337206623177</v>
      </c>
    </row>
    <row r="36" spans="2:13" x14ac:dyDescent="0.25">
      <c r="B36" s="1" t="s">
        <v>36</v>
      </c>
      <c r="C36" s="6">
        <v>16492.652999999998</v>
      </c>
      <c r="D36" s="6">
        <v>60087.425999999999</v>
      </c>
      <c r="E36" s="6">
        <f t="shared" si="4"/>
        <v>43594.773000000001</v>
      </c>
      <c r="F36" s="33">
        <f t="shared" si="5"/>
        <v>2.6432844370156823</v>
      </c>
      <c r="H36" s="36"/>
      <c r="M36" s="34"/>
    </row>
    <row r="37" spans="2:13" x14ac:dyDescent="0.25">
      <c r="B37" s="3" t="s">
        <v>42</v>
      </c>
      <c r="C37" s="31">
        <v>508681.41600000003</v>
      </c>
      <c r="D37" s="31">
        <v>594602.06299999997</v>
      </c>
      <c r="E37" s="31">
        <f t="shared" si="4"/>
        <v>85920.646999999939</v>
      </c>
      <c r="F37" s="32">
        <f t="shared" si="5"/>
        <v>0.16890856299731605</v>
      </c>
      <c r="H37" s="36"/>
    </row>
    <row r="38" spans="2:13" x14ac:dyDescent="0.25">
      <c r="B38" s="1" t="s">
        <v>37</v>
      </c>
      <c r="C38" s="6">
        <v>0</v>
      </c>
      <c r="D38" s="6">
        <v>0</v>
      </c>
      <c r="E38" s="6">
        <f t="shared" si="4"/>
        <v>0</v>
      </c>
      <c r="F38" s="33">
        <v>0</v>
      </c>
      <c r="H38" s="36"/>
    </row>
    <row r="39" spans="2:13" x14ac:dyDescent="0.25">
      <c r="B39" s="1" t="s">
        <v>38</v>
      </c>
      <c r="C39" s="6">
        <v>336560.55</v>
      </c>
      <c r="D39" s="6">
        <v>506152.37800000003</v>
      </c>
      <c r="E39" s="6">
        <f t="shared" si="4"/>
        <v>169591.82800000004</v>
      </c>
      <c r="F39" s="33">
        <f t="shared" si="5"/>
        <v>0.50389693028490723</v>
      </c>
      <c r="H39" s="35">
        <f>F41/F37</f>
        <v>3.0527839336526643</v>
      </c>
    </row>
    <row r="40" spans="2:13" x14ac:dyDescent="0.25">
      <c r="B40" s="1" t="s">
        <v>39</v>
      </c>
      <c r="C40" s="6">
        <v>52264.133999999998</v>
      </c>
      <c r="D40" s="6">
        <v>75260.975000000006</v>
      </c>
      <c r="E40" s="6">
        <f t="shared" si="4"/>
        <v>22996.841000000008</v>
      </c>
      <c r="F40" s="33">
        <f t="shared" si="5"/>
        <v>0.44001190185223404</v>
      </c>
    </row>
    <row r="41" spans="2:13" x14ac:dyDescent="0.25">
      <c r="B41" s="3" t="s">
        <v>40</v>
      </c>
      <c r="C41" s="31">
        <v>284296.41600000003</v>
      </c>
      <c r="D41" s="31">
        <v>430891.40299999999</v>
      </c>
      <c r="E41" s="31">
        <f t="shared" si="4"/>
        <v>146594.98699999996</v>
      </c>
      <c r="F41" s="32">
        <f t="shared" si="5"/>
        <v>0.51564134737456535</v>
      </c>
    </row>
  </sheetData>
  <mergeCells count="2">
    <mergeCell ref="B28:F28"/>
    <mergeCell ref="B2:I2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2019-02-28T10:19:43Z</dcterms:modified>
</cp:coreProperties>
</file>