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TEKİL MENKUL KIYMET" sheetId="1" r:id="rId1"/>
    <sheet name="PORTFÖY" sheetId="2" r:id="rId2"/>
  </sheets>
  <calcPr calcId="145621"/>
</workbook>
</file>

<file path=xl/calcChain.xml><?xml version="1.0" encoding="utf-8"?>
<calcChain xmlns="http://schemas.openxmlformats.org/spreadsheetml/2006/main">
  <c r="O253" i="2" l="1"/>
  <c r="T260" i="2"/>
  <c r="T261" i="2"/>
  <c r="T262" i="2"/>
  <c r="T263" i="2"/>
  <c r="T264" i="2"/>
  <c r="T265" i="2"/>
  <c r="T266" i="2"/>
  <c r="T267" i="2"/>
  <c r="T268" i="2"/>
  <c r="T269" i="2"/>
  <c r="T270" i="2"/>
  <c r="T271" i="2"/>
  <c r="T272" i="2"/>
  <c r="T273" i="2"/>
  <c r="T274" i="2"/>
  <c r="T275" i="2"/>
  <c r="T276" i="2"/>
  <c r="T277" i="2"/>
  <c r="T278" i="2"/>
  <c r="T279" i="2"/>
  <c r="T280" i="2"/>
  <c r="T281" i="2"/>
  <c r="T282" i="2"/>
  <c r="T283" i="2"/>
  <c r="T284" i="2"/>
  <c r="T285" i="2"/>
  <c r="T286" i="2"/>
  <c r="T287" i="2"/>
  <c r="T288" i="2"/>
  <c r="T289" i="2"/>
  <c r="T290" i="2"/>
  <c r="T291" i="2"/>
  <c r="T292" i="2"/>
  <c r="T293" i="2"/>
  <c r="T294" i="2"/>
  <c r="T295" i="2"/>
  <c r="T296" i="2"/>
  <c r="T297" i="2"/>
  <c r="T298" i="2"/>
  <c r="T299" i="2"/>
  <c r="T300" i="2"/>
  <c r="T301" i="2"/>
  <c r="T302" i="2"/>
  <c r="T303" i="2"/>
  <c r="T304" i="2"/>
  <c r="T305" i="2"/>
  <c r="T306" i="2"/>
  <c r="T307" i="2"/>
  <c r="T308" i="2"/>
  <c r="T309" i="2"/>
  <c r="T310" i="2"/>
  <c r="T311" i="2"/>
  <c r="T312" i="2"/>
  <c r="T313" i="2"/>
  <c r="T314" i="2"/>
  <c r="T315" i="2"/>
  <c r="T316" i="2"/>
  <c r="T317" i="2"/>
  <c r="T318" i="2"/>
  <c r="T319" i="2"/>
  <c r="T320" i="2"/>
  <c r="T321" i="2"/>
  <c r="T322" i="2"/>
  <c r="T323" i="2"/>
  <c r="T324" i="2"/>
  <c r="T325" i="2"/>
  <c r="T326" i="2"/>
  <c r="T327" i="2"/>
  <c r="T328" i="2"/>
  <c r="T329" i="2"/>
  <c r="T330" i="2"/>
  <c r="T331" i="2"/>
  <c r="T332" i="2"/>
  <c r="T333" i="2"/>
  <c r="T334" i="2"/>
  <c r="T335" i="2"/>
  <c r="T336" i="2"/>
  <c r="T337" i="2"/>
  <c r="T338" i="2"/>
  <c r="T339" i="2"/>
  <c r="T340" i="2"/>
  <c r="T341" i="2"/>
  <c r="T342" i="2"/>
  <c r="T343" i="2"/>
  <c r="T344" i="2"/>
  <c r="T345" i="2"/>
  <c r="T346" i="2"/>
  <c r="T347" i="2"/>
  <c r="T348" i="2"/>
  <c r="T349" i="2"/>
  <c r="T350" i="2"/>
  <c r="T351" i="2"/>
  <c r="T352" i="2"/>
  <c r="T353" i="2"/>
  <c r="T354" i="2"/>
  <c r="T355" i="2"/>
  <c r="T356" i="2"/>
  <c r="T357" i="2"/>
  <c r="T358" i="2"/>
  <c r="T359" i="2"/>
  <c r="T259" i="2"/>
  <c r="S260" i="2"/>
  <c r="S261" i="2"/>
  <c r="S262" i="2"/>
  <c r="S263" i="2"/>
  <c r="S264" i="2"/>
  <c r="S265" i="2"/>
  <c r="S266" i="2"/>
  <c r="S267" i="2"/>
  <c r="S268" i="2"/>
  <c r="S269" i="2"/>
  <c r="S270" i="2"/>
  <c r="S271" i="2"/>
  <c r="S272" i="2"/>
  <c r="S273" i="2"/>
  <c r="S274" i="2"/>
  <c r="S275" i="2"/>
  <c r="S276" i="2"/>
  <c r="S277" i="2"/>
  <c r="S278" i="2"/>
  <c r="S279" i="2"/>
  <c r="S280" i="2"/>
  <c r="S281" i="2"/>
  <c r="S282" i="2"/>
  <c r="S283" i="2"/>
  <c r="S284" i="2"/>
  <c r="S285" i="2"/>
  <c r="S286" i="2"/>
  <c r="S287" i="2"/>
  <c r="S288" i="2"/>
  <c r="S289" i="2"/>
  <c r="S290" i="2"/>
  <c r="S291" i="2"/>
  <c r="S292" i="2"/>
  <c r="S293" i="2"/>
  <c r="S294" i="2"/>
  <c r="S295" i="2"/>
  <c r="S296" i="2"/>
  <c r="S297" i="2"/>
  <c r="S298" i="2"/>
  <c r="S299" i="2"/>
  <c r="S300" i="2"/>
  <c r="S301" i="2"/>
  <c r="S302" i="2"/>
  <c r="S303" i="2"/>
  <c r="S304" i="2"/>
  <c r="S305" i="2"/>
  <c r="S306" i="2"/>
  <c r="S307" i="2"/>
  <c r="S308" i="2"/>
  <c r="S309" i="2"/>
  <c r="S310" i="2"/>
  <c r="S311" i="2"/>
  <c r="S312" i="2"/>
  <c r="S313" i="2"/>
  <c r="S314" i="2"/>
  <c r="S315" i="2"/>
  <c r="S316" i="2"/>
  <c r="S317" i="2"/>
  <c r="S318" i="2"/>
  <c r="S319" i="2"/>
  <c r="S320" i="2"/>
  <c r="S321" i="2"/>
  <c r="S322" i="2"/>
  <c r="S323" i="2"/>
  <c r="S324" i="2"/>
  <c r="S325" i="2"/>
  <c r="S326" i="2"/>
  <c r="S327" i="2"/>
  <c r="S328" i="2"/>
  <c r="S329" i="2"/>
  <c r="S330" i="2"/>
  <c r="S331" i="2"/>
  <c r="S332" i="2"/>
  <c r="S333" i="2"/>
  <c r="S334" i="2"/>
  <c r="S335" i="2"/>
  <c r="S336" i="2"/>
  <c r="S337" i="2"/>
  <c r="S338" i="2"/>
  <c r="S339" i="2"/>
  <c r="S340" i="2"/>
  <c r="S341" i="2"/>
  <c r="S342" i="2"/>
  <c r="S343" i="2"/>
  <c r="S344" i="2"/>
  <c r="S345" i="2"/>
  <c r="S346" i="2"/>
  <c r="S347" i="2"/>
  <c r="S348" i="2"/>
  <c r="S349" i="2"/>
  <c r="S350" i="2"/>
  <c r="S351" i="2"/>
  <c r="S352" i="2"/>
  <c r="S353" i="2"/>
  <c r="S354" i="2"/>
  <c r="S355" i="2"/>
  <c r="S356" i="2"/>
  <c r="S357" i="2"/>
  <c r="S358" i="2"/>
  <c r="S359" i="2"/>
  <c r="S259" i="2"/>
  <c r="O251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177" i="2"/>
  <c r="O178" i="2"/>
  <c r="O179" i="2"/>
  <c r="O180" i="2"/>
  <c r="O181" i="2"/>
  <c r="O182" i="2"/>
  <c r="O183" i="2"/>
  <c r="O184" i="2"/>
  <c r="O185" i="2"/>
  <c r="O186" i="2"/>
  <c r="O187" i="2"/>
  <c r="O188" i="2"/>
  <c r="O189" i="2"/>
  <c r="O190" i="2"/>
  <c r="O191" i="2"/>
  <c r="O192" i="2"/>
  <c r="O193" i="2"/>
  <c r="O194" i="2"/>
  <c r="O195" i="2"/>
  <c r="O196" i="2"/>
  <c r="O197" i="2"/>
  <c r="O198" i="2"/>
  <c r="O199" i="2"/>
  <c r="O200" i="2"/>
  <c r="O201" i="2"/>
  <c r="O202" i="2"/>
  <c r="O203" i="2"/>
  <c r="O204" i="2"/>
  <c r="O205" i="2"/>
  <c r="O206" i="2"/>
  <c r="O207" i="2"/>
  <c r="O208" i="2"/>
  <c r="O209" i="2"/>
  <c r="O210" i="2"/>
  <c r="O211" i="2"/>
  <c r="O212" i="2"/>
  <c r="O213" i="2"/>
  <c r="O214" i="2"/>
  <c r="O215" i="2"/>
  <c r="O216" i="2"/>
  <c r="O217" i="2"/>
  <c r="O218" i="2"/>
  <c r="O219" i="2"/>
  <c r="O220" i="2"/>
  <c r="O221" i="2"/>
  <c r="O222" i="2"/>
  <c r="O223" i="2"/>
  <c r="O224" i="2"/>
  <c r="O225" i="2"/>
  <c r="O226" i="2"/>
  <c r="O227" i="2"/>
  <c r="O228" i="2"/>
  <c r="O229" i="2"/>
  <c r="O230" i="2"/>
  <c r="O231" i="2"/>
  <c r="O232" i="2"/>
  <c r="O233" i="2"/>
  <c r="O234" i="2"/>
  <c r="O235" i="2"/>
  <c r="O236" i="2"/>
  <c r="O237" i="2"/>
  <c r="O238" i="2"/>
  <c r="O239" i="2"/>
  <c r="O240" i="2"/>
  <c r="O241" i="2"/>
  <c r="O242" i="2"/>
  <c r="O243" i="2"/>
  <c r="O244" i="2"/>
  <c r="O245" i="2"/>
  <c r="O246" i="2"/>
  <c r="O247" i="2"/>
  <c r="O248" i="2"/>
  <c r="O249" i="2"/>
  <c r="O250" i="2"/>
  <c r="O4" i="2"/>
  <c r="F250" i="2"/>
  <c r="E250" i="2"/>
  <c r="F249" i="2"/>
  <c r="E249" i="2"/>
  <c r="F248" i="2"/>
  <c r="E248" i="2"/>
  <c r="F247" i="2"/>
  <c r="E247" i="2"/>
  <c r="F246" i="2"/>
  <c r="E246" i="2"/>
  <c r="F245" i="2"/>
  <c r="E245" i="2"/>
  <c r="F244" i="2"/>
  <c r="E244" i="2"/>
  <c r="F243" i="2"/>
  <c r="E243" i="2"/>
  <c r="F242" i="2"/>
  <c r="E242" i="2"/>
  <c r="F241" i="2"/>
  <c r="E241" i="2"/>
  <c r="F240" i="2"/>
  <c r="E240" i="2"/>
  <c r="F239" i="2"/>
  <c r="E239" i="2"/>
  <c r="F238" i="2"/>
  <c r="E238" i="2"/>
  <c r="F237" i="2"/>
  <c r="E237" i="2"/>
  <c r="F236" i="2"/>
  <c r="E236" i="2"/>
  <c r="F235" i="2"/>
  <c r="E235" i="2"/>
  <c r="F234" i="2"/>
  <c r="E234" i="2"/>
  <c r="F233" i="2"/>
  <c r="E233" i="2"/>
  <c r="F232" i="2"/>
  <c r="E232" i="2"/>
  <c r="F231" i="2"/>
  <c r="E231" i="2"/>
  <c r="F230" i="2"/>
  <c r="E230" i="2"/>
  <c r="F229" i="2"/>
  <c r="E229" i="2"/>
  <c r="F228" i="2"/>
  <c r="E228" i="2"/>
  <c r="F227" i="2"/>
  <c r="E227" i="2"/>
  <c r="F226" i="2"/>
  <c r="E226" i="2"/>
  <c r="F225" i="2"/>
  <c r="E225" i="2"/>
  <c r="F224" i="2"/>
  <c r="E224" i="2"/>
  <c r="F223" i="2"/>
  <c r="E223" i="2"/>
  <c r="F222" i="2"/>
  <c r="E222" i="2"/>
  <c r="F221" i="2"/>
  <c r="E221" i="2"/>
  <c r="F220" i="2"/>
  <c r="E220" i="2"/>
  <c r="F219" i="2"/>
  <c r="E219" i="2"/>
  <c r="F218" i="2"/>
  <c r="E218" i="2"/>
  <c r="F217" i="2"/>
  <c r="E217" i="2"/>
  <c r="F216" i="2"/>
  <c r="E216" i="2"/>
  <c r="F215" i="2"/>
  <c r="E215" i="2"/>
  <c r="F214" i="2"/>
  <c r="E214" i="2"/>
  <c r="F213" i="2"/>
  <c r="E213" i="2"/>
  <c r="F212" i="2"/>
  <c r="E212" i="2"/>
  <c r="F211" i="2"/>
  <c r="E211" i="2"/>
  <c r="F210" i="2"/>
  <c r="E210" i="2"/>
  <c r="F209" i="2"/>
  <c r="E209" i="2"/>
  <c r="F208" i="2"/>
  <c r="E208" i="2"/>
  <c r="F207" i="2"/>
  <c r="E207" i="2"/>
  <c r="F206" i="2"/>
  <c r="E206" i="2"/>
  <c r="F205" i="2"/>
  <c r="E205" i="2"/>
  <c r="F204" i="2"/>
  <c r="E204" i="2"/>
  <c r="F203" i="2"/>
  <c r="E203" i="2"/>
  <c r="F202" i="2"/>
  <c r="E202" i="2"/>
  <c r="F201" i="2"/>
  <c r="E201" i="2"/>
  <c r="F200" i="2"/>
  <c r="E200" i="2"/>
  <c r="F199" i="2"/>
  <c r="E199" i="2"/>
  <c r="F198" i="2"/>
  <c r="E198" i="2"/>
  <c r="F197" i="2"/>
  <c r="E197" i="2"/>
  <c r="F196" i="2"/>
  <c r="E196" i="2"/>
  <c r="F195" i="2"/>
  <c r="E195" i="2"/>
  <c r="F194" i="2"/>
  <c r="E194" i="2"/>
  <c r="F193" i="2"/>
  <c r="E193" i="2"/>
  <c r="F192" i="2"/>
  <c r="E192" i="2"/>
  <c r="F191" i="2"/>
  <c r="E191" i="2"/>
  <c r="F190" i="2"/>
  <c r="E190" i="2"/>
  <c r="F189" i="2"/>
  <c r="E189" i="2"/>
  <c r="F188" i="2"/>
  <c r="E188" i="2"/>
  <c r="F187" i="2"/>
  <c r="E187" i="2"/>
  <c r="F186" i="2"/>
  <c r="E186" i="2"/>
  <c r="F185" i="2"/>
  <c r="E185" i="2"/>
  <c r="F184" i="2"/>
  <c r="E184" i="2"/>
  <c r="F183" i="2"/>
  <c r="E183" i="2"/>
  <c r="F182" i="2"/>
  <c r="E182" i="2"/>
  <c r="F181" i="2"/>
  <c r="E181" i="2"/>
  <c r="F180" i="2"/>
  <c r="E180" i="2"/>
  <c r="F179" i="2"/>
  <c r="E179" i="2"/>
  <c r="F178" i="2"/>
  <c r="E178" i="2"/>
  <c r="F177" i="2"/>
  <c r="E177" i="2"/>
  <c r="F176" i="2"/>
  <c r="E176" i="2"/>
  <c r="F175" i="2"/>
  <c r="E175" i="2"/>
  <c r="F174" i="2"/>
  <c r="E174" i="2"/>
  <c r="F173" i="2"/>
  <c r="E173" i="2"/>
  <c r="F172" i="2"/>
  <c r="E172" i="2"/>
  <c r="F171" i="2"/>
  <c r="E171" i="2"/>
  <c r="F170" i="2"/>
  <c r="E170" i="2"/>
  <c r="F169" i="2"/>
  <c r="E169" i="2"/>
  <c r="F168" i="2"/>
  <c r="E168" i="2"/>
  <c r="F167" i="2"/>
  <c r="E167" i="2"/>
  <c r="F166" i="2"/>
  <c r="E166" i="2"/>
  <c r="F165" i="2"/>
  <c r="E165" i="2"/>
  <c r="F164" i="2"/>
  <c r="E164" i="2"/>
  <c r="F163" i="2"/>
  <c r="E163" i="2"/>
  <c r="F162" i="2"/>
  <c r="E162" i="2"/>
  <c r="F161" i="2"/>
  <c r="E161" i="2"/>
  <c r="F160" i="2"/>
  <c r="E160" i="2"/>
  <c r="F159" i="2"/>
  <c r="E159" i="2"/>
  <c r="F158" i="2"/>
  <c r="E158" i="2"/>
  <c r="F157" i="2"/>
  <c r="E157" i="2"/>
  <c r="F156" i="2"/>
  <c r="E156" i="2"/>
  <c r="F155" i="2"/>
  <c r="E155" i="2"/>
  <c r="F154" i="2"/>
  <c r="E154" i="2"/>
  <c r="F153" i="2"/>
  <c r="E153" i="2"/>
  <c r="F152" i="2"/>
  <c r="E152" i="2"/>
  <c r="F151" i="2"/>
  <c r="E151" i="2"/>
  <c r="F150" i="2"/>
  <c r="E150" i="2"/>
  <c r="F149" i="2"/>
  <c r="E149" i="2"/>
  <c r="F148" i="2"/>
  <c r="E148" i="2"/>
  <c r="F147" i="2"/>
  <c r="E147" i="2"/>
  <c r="F146" i="2"/>
  <c r="E146" i="2"/>
  <c r="F145" i="2"/>
  <c r="E145" i="2"/>
  <c r="F144" i="2"/>
  <c r="E144" i="2"/>
  <c r="F143" i="2"/>
  <c r="E143" i="2"/>
  <c r="F142" i="2"/>
  <c r="E142" i="2"/>
  <c r="F141" i="2"/>
  <c r="E141" i="2"/>
  <c r="F140" i="2"/>
  <c r="E140" i="2"/>
  <c r="F139" i="2"/>
  <c r="E139" i="2"/>
  <c r="F138" i="2"/>
  <c r="E138" i="2"/>
  <c r="F137" i="2"/>
  <c r="E137" i="2"/>
  <c r="F136" i="2"/>
  <c r="E136" i="2"/>
  <c r="F135" i="2"/>
  <c r="E135" i="2"/>
  <c r="F134" i="2"/>
  <c r="E134" i="2"/>
  <c r="F133" i="2"/>
  <c r="E133" i="2"/>
  <c r="F132" i="2"/>
  <c r="E132" i="2"/>
  <c r="F131" i="2"/>
  <c r="E131" i="2"/>
  <c r="F130" i="2"/>
  <c r="E130" i="2"/>
  <c r="F129" i="2"/>
  <c r="E129" i="2"/>
  <c r="F128" i="2"/>
  <c r="E128" i="2"/>
  <c r="F127" i="2"/>
  <c r="E127" i="2"/>
  <c r="F126" i="2"/>
  <c r="E126" i="2"/>
  <c r="F125" i="2"/>
  <c r="E125" i="2"/>
  <c r="F124" i="2"/>
  <c r="E124" i="2"/>
  <c r="F123" i="2"/>
  <c r="E123" i="2"/>
  <c r="F122" i="2"/>
  <c r="E122" i="2"/>
  <c r="F121" i="2"/>
  <c r="E121" i="2"/>
  <c r="F120" i="2"/>
  <c r="E120" i="2"/>
  <c r="F119" i="2"/>
  <c r="E119" i="2"/>
  <c r="F118" i="2"/>
  <c r="E118" i="2"/>
  <c r="F117" i="2"/>
  <c r="E117" i="2"/>
  <c r="F116" i="2"/>
  <c r="E116" i="2"/>
  <c r="F115" i="2"/>
  <c r="E115" i="2"/>
  <c r="F114" i="2"/>
  <c r="E114" i="2"/>
  <c r="F113" i="2"/>
  <c r="E113" i="2"/>
  <c r="F112" i="2"/>
  <c r="E112" i="2"/>
  <c r="F111" i="2"/>
  <c r="E111" i="2"/>
  <c r="F110" i="2"/>
  <c r="E110" i="2"/>
  <c r="F109" i="2"/>
  <c r="E109" i="2"/>
  <c r="F108" i="2"/>
  <c r="E108" i="2"/>
  <c r="F107" i="2"/>
  <c r="E107" i="2"/>
  <c r="F106" i="2"/>
  <c r="E106" i="2"/>
  <c r="F105" i="2"/>
  <c r="E105" i="2"/>
  <c r="F104" i="2"/>
  <c r="E104" i="2"/>
  <c r="F103" i="2"/>
  <c r="E103" i="2"/>
  <c r="F102" i="2"/>
  <c r="E102" i="2"/>
  <c r="F101" i="2"/>
  <c r="E101" i="2"/>
  <c r="F100" i="2"/>
  <c r="E100" i="2"/>
  <c r="F99" i="2"/>
  <c r="E99" i="2"/>
  <c r="F98" i="2"/>
  <c r="E98" i="2"/>
  <c r="F97" i="2"/>
  <c r="E97" i="2"/>
  <c r="F96" i="2"/>
  <c r="E96" i="2"/>
  <c r="F95" i="2"/>
  <c r="E95" i="2"/>
  <c r="F94" i="2"/>
  <c r="E94" i="2"/>
  <c r="F93" i="2"/>
  <c r="E93" i="2"/>
  <c r="F92" i="2"/>
  <c r="E92" i="2"/>
  <c r="F91" i="2"/>
  <c r="E91" i="2"/>
  <c r="F90" i="2"/>
  <c r="E90" i="2"/>
  <c r="F89" i="2"/>
  <c r="E89" i="2"/>
  <c r="F88" i="2"/>
  <c r="E88" i="2"/>
  <c r="F87" i="2"/>
  <c r="E87" i="2"/>
  <c r="F86" i="2"/>
  <c r="E86" i="2"/>
  <c r="F85" i="2"/>
  <c r="E85" i="2"/>
  <c r="F84" i="2"/>
  <c r="E84" i="2"/>
  <c r="F83" i="2"/>
  <c r="E83" i="2"/>
  <c r="F82" i="2"/>
  <c r="E82" i="2"/>
  <c r="F81" i="2"/>
  <c r="E81" i="2"/>
  <c r="F80" i="2"/>
  <c r="E80" i="2"/>
  <c r="F79" i="2"/>
  <c r="E79" i="2"/>
  <c r="F78" i="2"/>
  <c r="E78" i="2"/>
  <c r="F77" i="2"/>
  <c r="E77" i="2"/>
  <c r="F76" i="2"/>
  <c r="E76" i="2"/>
  <c r="F75" i="2"/>
  <c r="E75" i="2"/>
  <c r="F74" i="2"/>
  <c r="E74" i="2"/>
  <c r="F73" i="2"/>
  <c r="E73" i="2"/>
  <c r="F72" i="2"/>
  <c r="E72" i="2"/>
  <c r="F71" i="2"/>
  <c r="E71" i="2"/>
  <c r="F70" i="2"/>
  <c r="E70" i="2"/>
  <c r="F69" i="2"/>
  <c r="E69" i="2"/>
  <c r="F68" i="2"/>
  <c r="E68" i="2"/>
  <c r="F67" i="2"/>
  <c r="E67" i="2"/>
  <c r="F66" i="2"/>
  <c r="E66" i="2"/>
  <c r="F65" i="2"/>
  <c r="E65" i="2"/>
  <c r="F64" i="2"/>
  <c r="E64" i="2"/>
  <c r="F63" i="2"/>
  <c r="E63" i="2"/>
  <c r="F62" i="2"/>
  <c r="E62" i="2"/>
  <c r="F61" i="2"/>
  <c r="E61" i="2"/>
  <c r="F60" i="2"/>
  <c r="E60" i="2"/>
  <c r="F59" i="2"/>
  <c r="E59" i="2"/>
  <c r="F58" i="2"/>
  <c r="E58" i="2"/>
  <c r="F57" i="2"/>
  <c r="E57" i="2"/>
  <c r="F56" i="2"/>
  <c r="E56" i="2"/>
  <c r="F55" i="2"/>
  <c r="E55" i="2"/>
  <c r="F54" i="2"/>
  <c r="E54" i="2"/>
  <c r="F53" i="2"/>
  <c r="E53" i="2"/>
  <c r="F52" i="2"/>
  <c r="E52" i="2"/>
  <c r="F51" i="2"/>
  <c r="E51" i="2"/>
  <c r="F50" i="2"/>
  <c r="E50" i="2"/>
  <c r="F49" i="2"/>
  <c r="E49" i="2"/>
  <c r="F48" i="2"/>
  <c r="E48" i="2"/>
  <c r="F47" i="2"/>
  <c r="E47" i="2"/>
  <c r="F46" i="2"/>
  <c r="E46" i="2"/>
  <c r="F45" i="2"/>
  <c r="E45" i="2"/>
  <c r="F44" i="2"/>
  <c r="E44" i="2"/>
  <c r="F43" i="2"/>
  <c r="E43" i="2"/>
  <c r="F42" i="2"/>
  <c r="E42" i="2"/>
  <c r="F41" i="2"/>
  <c r="E41" i="2"/>
  <c r="F40" i="2"/>
  <c r="E40" i="2"/>
  <c r="F39" i="2"/>
  <c r="E39" i="2"/>
  <c r="F38" i="2"/>
  <c r="E38" i="2"/>
  <c r="F37" i="2"/>
  <c r="E37" i="2"/>
  <c r="F36" i="2"/>
  <c r="E36" i="2"/>
  <c r="F35" i="2"/>
  <c r="E35" i="2"/>
  <c r="F34" i="2"/>
  <c r="E34" i="2"/>
  <c r="F33" i="2"/>
  <c r="E33" i="2"/>
  <c r="F32" i="2"/>
  <c r="E32" i="2"/>
  <c r="F31" i="2"/>
  <c r="E31" i="2"/>
  <c r="F30" i="2"/>
  <c r="E30" i="2"/>
  <c r="F29" i="2"/>
  <c r="E29" i="2"/>
  <c r="F28" i="2"/>
  <c r="E28" i="2"/>
  <c r="F27" i="2"/>
  <c r="E27" i="2"/>
  <c r="F26" i="2"/>
  <c r="E26" i="2"/>
  <c r="F25" i="2"/>
  <c r="E25" i="2"/>
  <c r="F24" i="2"/>
  <c r="E24" i="2"/>
  <c r="F23" i="2"/>
  <c r="E23" i="2"/>
  <c r="F22" i="2"/>
  <c r="E22" i="2"/>
  <c r="F21" i="2"/>
  <c r="E21" i="2"/>
  <c r="F20" i="2"/>
  <c r="E20" i="2"/>
  <c r="F19" i="2"/>
  <c r="E19" i="2"/>
  <c r="F18" i="2"/>
  <c r="E18" i="2"/>
  <c r="F17" i="2"/>
  <c r="E17" i="2"/>
  <c r="F16" i="2"/>
  <c r="E16" i="2"/>
  <c r="F15" i="2"/>
  <c r="E15" i="2"/>
  <c r="F14" i="2"/>
  <c r="E14" i="2"/>
  <c r="F13" i="2"/>
  <c r="E13" i="2"/>
  <c r="F12" i="2"/>
  <c r="E12" i="2"/>
  <c r="F11" i="2"/>
  <c r="E11" i="2"/>
  <c r="F10" i="2"/>
  <c r="E10" i="2"/>
  <c r="F9" i="2"/>
  <c r="E9" i="2"/>
  <c r="F8" i="2"/>
  <c r="E8" i="2"/>
  <c r="F7" i="2"/>
  <c r="E7" i="2"/>
  <c r="F6" i="2"/>
  <c r="E6" i="2"/>
  <c r="F5" i="2"/>
  <c r="E5" i="2"/>
  <c r="F4" i="2"/>
  <c r="E4" i="2"/>
  <c r="L259" i="1"/>
  <c r="K259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4" i="1"/>
  <c r="I23" i="2" l="1"/>
  <c r="L23" i="2" s="1"/>
  <c r="I61" i="2"/>
  <c r="L61" i="2" s="1"/>
  <c r="E252" i="2"/>
  <c r="H4" i="2"/>
  <c r="K4" i="2" s="1"/>
  <c r="I5" i="2"/>
  <c r="L5" i="2" s="1"/>
  <c r="H12" i="2"/>
  <c r="K12" i="2" s="1"/>
  <c r="H14" i="2"/>
  <c r="K14" i="2" s="1"/>
  <c r="H16" i="2"/>
  <c r="K16" i="2" s="1"/>
  <c r="H20" i="2"/>
  <c r="K20" i="2" s="1"/>
  <c r="H22" i="2"/>
  <c r="K22" i="2" s="1"/>
  <c r="H24" i="2"/>
  <c r="K24" i="2" s="1"/>
  <c r="H28" i="2"/>
  <c r="K28" i="2" s="1"/>
  <c r="H30" i="2"/>
  <c r="K30" i="2" s="1"/>
  <c r="H32" i="2"/>
  <c r="K32" i="2" s="1"/>
  <c r="H36" i="2"/>
  <c r="K36" i="2" s="1"/>
  <c r="H38" i="2"/>
  <c r="K38" i="2" s="1"/>
  <c r="H40" i="2"/>
  <c r="K40" i="2" s="1"/>
  <c r="H44" i="2"/>
  <c r="K44" i="2" s="1"/>
  <c r="H46" i="2"/>
  <c r="K46" i="2" s="1"/>
  <c r="H48" i="2"/>
  <c r="K48" i="2" s="1"/>
  <c r="H52" i="2"/>
  <c r="K52" i="2" s="1"/>
  <c r="H54" i="2"/>
  <c r="K54" i="2" s="1"/>
  <c r="H56" i="2"/>
  <c r="K56" i="2" s="1"/>
  <c r="H60" i="2"/>
  <c r="K60" i="2" s="1"/>
  <c r="H62" i="2"/>
  <c r="K62" i="2" s="1"/>
  <c r="H64" i="2"/>
  <c r="K64" i="2" s="1"/>
  <c r="H68" i="2"/>
  <c r="K68" i="2" s="1"/>
  <c r="H70" i="2"/>
  <c r="K70" i="2" s="1"/>
  <c r="H72" i="2"/>
  <c r="K72" i="2" s="1"/>
  <c r="H76" i="2"/>
  <c r="K76" i="2" s="1"/>
  <c r="H78" i="2"/>
  <c r="K78" i="2" s="1"/>
  <c r="H80" i="2"/>
  <c r="K80" i="2" s="1"/>
  <c r="I13" i="2"/>
  <c r="L13" i="2" s="1"/>
  <c r="I29" i="2"/>
  <c r="L29" i="2" s="1"/>
  <c r="I37" i="2"/>
  <c r="L37" i="2" s="1"/>
  <c r="I63" i="2"/>
  <c r="L63" i="2" s="1"/>
  <c r="I71" i="2"/>
  <c r="L71" i="2" s="1"/>
  <c r="H8" i="2"/>
  <c r="K8" i="2" s="1"/>
  <c r="I40" i="2"/>
  <c r="L40" i="2" s="1"/>
  <c r="I48" i="2"/>
  <c r="L48" i="2" s="1"/>
  <c r="I56" i="2"/>
  <c r="L56" i="2" s="1"/>
  <c r="I64" i="2"/>
  <c r="L64" i="2" s="1"/>
  <c r="H84" i="2"/>
  <c r="K84" i="2" s="1"/>
  <c r="H88" i="2"/>
  <c r="K88" i="2" s="1"/>
  <c r="H96" i="2"/>
  <c r="K96" i="2" s="1"/>
  <c r="H112" i="2"/>
  <c r="K112" i="2" s="1"/>
  <c r="I125" i="2"/>
  <c r="L125" i="2" s="1"/>
  <c r="F252" i="2"/>
  <c r="I84" i="2"/>
  <c r="L84" i="2" s="1"/>
  <c r="I96" i="2"/>
  <c r="L96" i="2" s="1"/>
  <c r="H162" i="2"/>
  <c r="K162" i="2" s="1"/>
  <c r="I85" i="2"/>
  <c r="L85" i="2" s="1"/>
  <c r="H92" i="2"/>
  <c r="K92" i="2" s="1"/>
  <c r="H100" i="2"/>
  <c r="K100" i="2" s="1"/>
  <c r="H108" i="2"/>
  <c r="K108" i="2" s="1"/>
  <c r="I109" i="2"/>
  <c r="L109" i="2" s="1"/>
  <c r="H120" i="2"/>
  <c r="K120" i="2" s="1"/>
  <c r="H128" i="2"/>
  <c r="K128" i="2" s="1"/>
  <c r="I129" i="2"/>
  <c r="L129" i="2" s="1"/>
  <c r="H82" i="2"/>
  <c r="K82" i="2" s="1"/>
  <c r="I83" i="2"/>
  <c r="L83" i="2" s="1"/>
  <c r="H90" i="2"/>
  <c r="K90" i="2" s="1"/>
  <c r="I91" i="2"/>
  <c r="L91" i="2" s="1"/>
  <c r="H98" i="2"/>
  <c r="K98" i="2" s="1"/>
  <c r="I99" i="2"/>
  <c r="L99" i="2" s="1"/>
  <c r="H106" i="2"/>
  <c r="K106" i="2" s="1"/>
  <c r="I107" i="2"/>
  <c r="L107" i="2" s="1"/>
  <c r="H114" i="2"/>
  <c r="K114" i="2" s="1"/>
  <c r="I115" i="2"/>
  <c r="L115" i="2" s="1"/>
  <c r="H122" i="2"/>
  <c r="K122" i="2" s="1"/>
  <c r="I123" i="2"/>
  <c r="L123" i="2" s="1"/>
  <c r="H130" i="2"/>
  <c r="K130" i="2" s="1"/>
  <c r="I131" i="2"/>
  <c r="L131" i="2" s="1"/>
  <c r="H166" i="2"/>
  <c r="K166" i="2" s="1"/>
  <c r="I201" i="2"/>
  <c r="L201" i="2" s="1"/>
  <c r="I89" i="2"/>
  <c r="L89" i="2" s="1"/>
  <c r="H124" i="2"/>
  <c r="K124" i="2" s="1"/>
  <c r="I82" i="2"/>
  <c r="L82" i="2" s="1"/>
  <c r="I86" i="2"/>
  <c r="L86" i="2" s="1"/>
  <c r="I217" i="2"/>
  <c r="L217" i="2" s="1"/>
  <c r="I189" i="2"/>
  <c r="L189" i="2" s="1"/>
  <c r="I237" i="2"/>
  <c r="L237" i="2" s="1"/>
  <c r="H136" i="2"/>
  <c r="K136" i="2" s="1"/>
  <c r="H140" i="2"/>
  <c r="K140" i="2" s="1"/>
  <c r="H142" i="2"/>
  <c r="K142" i="2" s="1"/>
  <c r="H144" i="2"/>
  <c r="K144" i="2" s="1"/>
  <c r="H148" i="2"/>
  <c r="K148" i="2" s="1"/>
  <c r="H150" i="2"/>
  <c r="K150" i="2" s="1"/>
  <c r="H152" i="2"/>
  <c r="K152" i="2" s="1"/>
  <c r="H156" i="2"/>
  <c r="K156" i="2" s="1"/>
  <c r="H158" i="2"/>
  <c r="K158" i="2" s="1"/>
  <c r="H160" i="2"/>
  <c r="K160" i="2" s="1"/>
  <c r="H164" i="2"/>
  <c r="K164" i="2" s="1"/>
  <c r="I165" i="2"/>
  <c r="L165" i="2" s="1"/>
  <c r="H168" i="2"/>
  <c r="K168" i="2" s="1"/>
  <c r="I225" i="2"/>
  <c r="L225" i="2" s="1"/>
  <c r="I241" i="2"/>
  <c r="L241" i="2" s="1"/>
  <c r="I139" i="2"/>
  <c r="L139" i="2" s="1"/>
  <c r="I141" i="2"/>
  <c r="L141" i="2" s="1"/>
  <c r="I147" i="2"/>
  <c r="L147" i="2" s="1"/>
  <c r="I149" i="2"/>
  <c r="L149" i="2" s="1"/>
  <c r="I155" i="2"/>
  <c r="L155" i="2" s="1"/>
  <c r="I157" i="2"/>
  <c r="L157" i="2" s="1"/>
  <c r="I213" i="2"/>
  <c r="L213" i="2" s="1"/>
  <c r="I229" i="2"/>
  <c r="L229" i="2" s="1"/>
  <c r="H183" i="2"/>
  <c r="K183" i="2" s="1"/>
  <c r="H187" i="2"/>
  <c r="K187" i="2" s="1"/>
  <c r="H191" i="2"/>
  <c r="K191" i="2" s="1"/>
  <c r="H199" i="2"/>
  <c r="K199" i="2" s="1"/>
  <c r="H203" i="2"/>
  <c r="K203" i="2" s="1"/>
  <c r="H207" i="2"/>
  <c r="K207" i="2" s="1"/>
  <c r="H215" i="2"/>
  <c r="K215" i="2" s="1"/>
  <c r="H219" i="2"/>
  <c r="K219" i="2" s="1"/>
  <c r="H223" i="2"/>
  <c r="K223" i="2" s="1"/>
  <c r="H231" i="2"/>
  <c r="K231" i="2" s="1"/>
  <c r="H235" i="2"/>
  <c r="K235" i="2" s="1"/>
  <c r="H239" i="2"/>
  <c r="K239" i="2" s="1"/>
  <c r="H243" i="2"/>
  <c r="K243" i="2" s="1"/>
  <c r="I244" i="2"/>
  <c r="L244" i="2" s="1"/>
  <c r="H247" i="2"/>
  <c r="K247" i="2" s="1"/>
  <c r="H169" i="2"/>
  <c r="K169" i="2" s="1"/>
  <c r="H171" i="2"/>
  <c r="K171" i="2" s="1"/>
  <c r="H173" i="2"/>
  <c r="K173" i="2" s="1"/>
  <c r="H177" i="2"/>
  <c r="K177" i="2" s="1"/>
  <c r="H179" i="2"/>
  <c r="K179" i="2" s="1"/>
  <c r="H181" i="2"/>
  <c r="K181" i="2" s="1"/>
  <c r="I191" i="2"/>
  <c r="L191" i="2" s="1"/>
  <c r="I195" i="2"/>
  <c r="L195" i="2" s="1"/>
  <c r="I207" i="2"/>
  <c r="L207" i="2" s="1"/>
  <c r="I211" i="2"/>
  <c r="L211" i="2" s="1"/>
  <c r="I223" i="2"/>
  <c r="L223" i="2" s="1"/>
  <c r="I227" i="2"/>
  <c r="L227" i="2" s="1"/>
  <c r="I239" i="2"/>
  <c r="L239" i="2" s="1"/>
  <c r="I243" i="2"/>
  <c r="L243" i="2" s="1"/>
  <c r="I171" i="2"/>
  <c r="L171" i="2" s="1"/>
  <c r="I173" i="2"/>
  <c r="L173" i="2" s="1"/>
  <c r="I179" i="2"/>
  <c r="L179" i="2" s="1"/>
  <c r="I181" i="2"/>
  <c r="L181" i="2" s="1"/>
  <c r="H189" i="2"/>
  <c r="K189" i="2" s="1"/>
  <c r="H193" i="2"/>
  <c r="K193" i="2" s="1"/>
  <c r="H197" i="2"/>
  <c r="K197" i="2" s="1"/>
  <c r="H205" i="2"/>
  <c r="K205" i="2" s="1"/>
  <c r="H209" i="2"/>
  <c r="K209" i="2" s="1"/>
  <c r="H213" i="2"/>
  <c r="K213" i="2" s="1"/>
  <c r="H221" i="2"/>
  <c r="K221" i="2" s="1"/>
  <c r="H225" i="2"/>
  <c r="K225" i="2" s="1"/>
  <c r="H229" i="2"/>
  <c r="K229" i="2" s="1"/>
  <c r="H237" i="2"/>
  <c r="K237" i="2" s="1"/>
  <c r="H241" i="2"/>
  <c r="K241" i="2" s="1"/>
  <c r="I242" i="2"/>
  <c r="L242" i="2" s="1"/>
  <c r="H249" i="2"/>
  <c r="K249" i="2" s="1"/>
  <c r="I250" i="2"/>
  <c r="L250" i="2" s="1"/>
  <c r="F252" i="1"/>
  <c r="I4" i="1" s="1"/>
  <c r="L4" i="1" s="1"/>
  <c r="E252" i="1"/>
  <c r="H200" i="1" s="1"/>
  <c r="K200" i="1" s="1"/>
  <c r="L257" i="2" l="1"/>
  <c r="I249" i="2"/>
  <c r="L249" i="2" s="1"/>
  <c r="I238" i="2"/>
  <c r="L238" i="2" s="1"/>
  <c r="I236" i="2"/>
  <c r="L236" i="2" s="1"/>
  <c r="I234" i="2"/>
  <c r="L234" i="2" s="1"/>
  <c r="I232" i="2"/>
  <c r="L232" i="2" s="1"/>
  <c r="I230" i="2"/>
  <c r="L230" i="2" s="1"/>
  <c r="I228" i="2"/>
  <c r="L228" i="2" s="1"/>
  <c r="I226" i="2"/>
  <c r="L226" i="2" s="1"/>
  <c r="I224" i="2"/>
  <c r="L224" i="2" s="1"/>
  <c r="I222" i="2"/>
  <c r="L222" i="2" s="1"/>
  <c r="I220" i="2"/>
  <c r="L220" i="2" s="1"/>
  <c r="I218" i="2"/>
  <c r="L218" i="2" s="1"/>
  <c r="I216" i="2"/>
  <c r="L216" i="2" s="1"/>
  <c r="I214" i="2"/>
  <c r="L214" i="2" s="1"/>
  <c r="I212" i="2"/>
  <c r="L212" i="2" s="1"/>
  <c r="I210" i="2"/>
  <c r="L210" i="2" s="1"/>
  <c r="I208" i="2"/>
  <c r="L208" i="2" s="1"/>
  <c r="I206" i="2"/>
  <c r="L206" i="2" s="1"/>
  <c r="I204" i="2"/>
  <c r="L204" i="2" s="1"/>
  <c r="I202" i="2"/>
  <c r="L202" i="2" s="1"/>
  <c r="I200" i="2"/>
  <c r="L200" i="2" s="1"/>
  <c r="I198" i="2"/>
  <c r="L198" i="2" s="1"/>
  <c r="I196" i="2"/>
  <c r="L196" i="2" s="1"/>
  <c r="I194" i="2"/>
  <c r="L194" i="2" s="1"/>
  <c r="I192" i="2"/>
  <c r="L192" i="2" s="1"/>
  <c r="I190" i="2"/>
  <c r="L190" i="2" s="1"/>
  <c r="I188" i="2"/>
  <c r="L188" i="2" s="1"/>
  <c r="I186" i="2"/>
  <c r="L186" i="2" s="1"/>
  <c r="I184" i="2"/>
  <c r="L184" i="2" s="1"/>
  <c r="I182" i="2"/>
  <c r="L182" i="2" s="1"/>
  <c r="I168" i="2"/>
  <c r="L168" i="2" s="1"/>
  <c r="I166" i="2"/>
  <c r="L166" i="2" s="1"/>
  <c r="I164" i="2"/>
  <c r="L164" i="2" s="1"/>
  <c r="I162" i="2"/>
  <c r="L162" i="2" s="1"/>
  <c r="I160" i="2"/>
  <c r="L160" i="2" s="1"/>
  <c r="I180" i="2"/>
  <c r="L180" i="2" s="1"/>
  <c r="I178" i="2"/>
  <c r="L178" i="2" s="1"/>
  <c r="I176" i="2"/>
  <c r="L176" i="2" s="1"/>
  <c r="I174" i="2"/>
  <c r="L174" i="2" s="1"/>
  <c r="I172" i="2"/>
  <c r="L172" i="2" s="1"/>
  <c r="I170" i="2"/>
  <c r="L170" i="2" s="1"/>
  <c r="I134" i="2"/>
  <c r="L134" i="2" s="1"/>
  <c r="I132" i="2"/>
  <c r="L132" i="2" s="1"/>
  <c r="I130" i="2"/>
  <c r="L130" i="2" s="1"/>
  <c r="I128" i="2"/>
  <c r="L128" i="2" s="1"/>
  <c r="I126" i="2"/>
  <c r="L126" i="2" s="1"/>
  <c r="I124" i="2"/>
  <c r="L124" i="2" s="1"/>
  <c r="I122" i="2"/>
  <c r="L122" i="2" s="1"/>
  <c r="I120" i="2"/>
  <c r="L120" i="2" s="1"/>
  <c r="I118" i="2"/>
  <c r="L118" i="2" s="1"/>
  <c r="I116" i="2"/>
  <c r="L116" i="2" s="1"/>
  <c r="I114" i="2"/>
  <c r="L114" i="2" s="1"/>
  <c r="I112" i="2"/>
  <c r="L112" i="2" s="1"/>
  <c r="I110" i="2"/>
  <c r="L110" i="2" s="1"/>
  <c r="I108" i="2"/>
  <c r="L108" i="2" s="1"/>
  <c r="I106" i="2"/>
  <c r="L106" i="2" s="1"/>
  <c r="I104" i="2"/>
  <c r="L104" i="2" s="1"/>
  <c r="I102" i="2"/>
  <c r="L102" i="2" s="1"/>
  <c r="I100" i="2"/>
  <c r="L100" i="2" s="1"/>
  <c r="I98" i="2"/>
  <c r="L98" i="2" s="1"/>
  <c r="I80" i="2"/>
  <c r="L80" i="2" s="1"/>
  <c r="I78" i="2"/>
  <c r="L78" i="2" s="1"/>
  <c r="I76" i="2"/>
  <c r="L76" i="2" s="1"/>
  <c r="I74" i="2"/>
  <c r="L74" i="2" s="1"/>
  <c r="I72" i="2"/>
  <c r="L72" i="2" s="1"/>
  <c r="I70" i="2"/>
  <c r="L70" i="2" s="1"/>
  <c r="I68" i="2"/>
  <c r="L68" i="2" s="1"/>
  <c r="I38" i="2"/>
  <c r="L38" i="2" s="1"/>
  <c r="I36" i="2"/>
  <c r="L36" i="2" s="1"/>
  <c r="I34" i="2"/>
  <c r="L34" i="2" s="1"/>
  <c r="I32" i="2"/>
  <c r="L32" i="2" s="1"/>
  <c r="I24" i="2"/>
  <c r="L24" i="2" s="1"/>
  <c r="I22" i="2"/>
  <c r="L22" i="2" s="1"/>
  <c r="I20" i="2"/>
  <c r="L20" i="2" s="1"/>
  <c r="I18" i="2"/>
  <c r="L18" i="2" s="1"/>
  <c r="I16" i="2"/>
  <c r="L16" i="2" s="1"/>
  <c r="I14" i="2"/>
  <c r="L14" i="2" s="1"/>
  <c r="I12" i="2"/>
  <c r="L12" i="2" s="1"/>
  <c r="I10" i="2"/>
  <c r="L10" i="2" s="1"/>
  <c r="I8" i="2"/>
  <c r="L8" i="2" s="1"/>
  <c r="I6" i="2"/>
  <c r="L6" i="2" s="1"/>
  <c r="I4" i="2"/>
  <c r="L4" i="2" s="1"/>
  <c r="I156" i="2"/>
  <c r="L156" i="2" s="1"/>
  <c r="I152" i="2"/>
  <c r="L152" i="2" s="1"/>
  <c r="I148" i="2"/>
  <c r="L148" i="2" s="1"/>
  <c r="I144" i="2"/>
  <c r="L144" i="2" s="1"/>
  <c r="I140" i="2"/>
  <c r="L140" i="2" s="1"/>
  <c r="I136" i="2"/>
  <c r="L136" i="2" s="1"/>
  <c r="I154" i="2"/>
  <c r="L154" i="2" s="1"/>
  <c r="I146" i="2"/>
  <c r="L146" i="2" s="1"/>
  <c r="I142" i="2"/>
  <c r="L142" i="2" s="1"/>
  <c r="I81" i="2"/>
  <c r="L81" i="2" s="1"/>
  <c r="I59" i="2"/>
  <c r="L59" i="2" s="1"/>
  <c r="I57" i="2"/>
  <c r="L57" i="2" s="1"/>
  <c r="I55" i="2"/>
  <c r="L55" i="2" s="1"/>
  <c r="I53" i="2"/>
  <c r="L53" i="2" s="1"/>
  <c r="I51" i="2"/>
  <c r="L51" i="2" s="1"/>
  <c r="I49" i="2"/>
  <c r="L49" i="2" s="1"/>
  <c r="I47" i="2"/>
  <c r="L47" i="2" s="1"/>
  <c r="I45" i="2"/>
  <c r="L45" i="2" s="1"/>
  <c r="I43" i="2"/>
  <c r="L43" i="2" s="1"/>
  <c r="I41" i="2"/>
  <c r="L41" i="2" s="1"/>
  <c r="I158" i="2"/>
  <c r="L158" i="2" s="1"/>
  <c r="I150" i="2"/>
  <c r="L150" i="2" s="1"/>
  <c r="I138" i="2"/>
  <c r="L138" i="2" s="1"/>
  <c r="I121" i="2"/>
  <c r="L121" i="2" s="1"/>
  <c r="I105" i="2"/>
  <c r="L105" i="2" s="1"/>
  <c r="I62" i="2"/>
  <c r="L62" i="2" s="1"/>
  <c r="I54" i="2"/>
  <c r="L54" i="2" s="1"/>
  <c r="I46" i="2"/>
  <c r="L46" i="2" s="1"/>
  <c r="I30" i="2"/>
  <c r="L30" i="2" s="1"/>
  <c r="I79" i="2"/>
  <c r="L79" i="2" s="1"/>
  <c r="I69" i="2"/>
  <c r="L69" i="2" s="1"/>
  <c r="I25" i="2"/>
  <c r="L25" i="2" s="1"/>
  <c r="I11" i="2"/>
  <c r="L11" i="2" s="1"/>
  <c r="I39" i="2"/>
  <c r="L39" i="2" s="1"/>
  <c r="I246" i="2"/>
  <c r="L246" i="2" s="1"/>
  <c r="I169" i="2"/>
  <c r="L169" i="2" s="1"/>
  <c r="I219" i="2"/>
  <c r="L219" i="2" s="1"/>
  <c r="I187" i="2"/>
  <c r="L187" i="2" s="1"/>
  <c r="I153" i="2"/>
  <c r="L153" i="2" s="1"/>
  <c r="I94" i="2"/>
  <c r="L94" i="2" s="1"/>
  <c r="I127" i="2"/>
  <c r="L127" i="2" s="1"/>
  <c r="I111" i="2"/>
  <c r="L111" i="2" s="1"/>
  <c r="I87" i="2"/>
  <c r="L87" i="2" s="1"/>
  <c r="I92" i="2"/>
  <c r="L92" i="2" s="1"/>
  <c r="I117" i="2"/>
  <c r="L117" i="2" s="1"/>
  <c r="I101" i="2"/>
  <c r="L101" i="2" s="1"/>
  <c r="I60" i="2"/>
  <c r="L60" i="2" s="1"/>
  <c r="I52" i="2"/>
  <c r="L52" i="2" s="1"/>
  <c r="I28" i="2"/>
  <c r="L28" i="2" s="1"/>
  <c r="I67" i="2"/>
  <c r="L67" i="2" s="1"/>
  <c r="I21" i="2"/>
  <c r="L21" i="2" s="1"/>
  <c r="I7" i="2"/>
  <c r="L7" i="2" s="1"/>
  <c r="I19" i="2"/>
  <c r="L19" i="2" s="1"/>
  <c r="I177" i="2"/>
  <c r="L177" i="2" s="1"/>
  <c r="I235" i="2"/>
  <c r="L235" i="2" s="1"/>
  <c r="I203" i="2"/>
  <c r="L203" i="2" s="1"/>
  <c r="I197" i="2"/>
  <c r="L197" i="2" s="1"/>
  <c r="I145" i="2"/>
  <c r="L145" i="2" s="1"/>
  <c r="I137" i="2"/>
  <c r="L137" i="2" s="1"/>
  <c r="I209" i="2"/>
  <c r="L209" i="2" s="1"/>
  <c r="I221" i="2"/>
  <c r="L221" i="2" s="1"/>
  <c r="I119" i="2"/>
  <c r="L119" i="2" s="1"/>
  <c r="I103" i="2"/>
  <c r="L103" i="2" s="1"/>
  <c r="I95" i="2"/>
  <c r="L95" i="2" s="1"/>
  <c r="I163" i="2"/>
  <c r="L163" i="2" s="1"/>
  <c r="I185" i="2"/>
  <c r="L185" i="2" s="1"/>
  <c r="I233" i="2"/>
  <c r="L233" i="2" s="1"/>
  <c r="I44" i="2"/>
  <c r="L44" i="2" s="1"/>
  <c r="I75" i="2"/>
  <c r="L75" i="2" s="1"/>
  <c r="I35" i="2"/>
  <c r="L35" i="2" s="1"/>
  <c r="K257" i="2"/>
  <c r="H248" i="2"/>
  <c r="K248" i="2" s="1"/>
  <c r="H244" i="2"/>
  <c r="K244" i="2" s="1"/>
  <c r="H240" i="2"/>
  <c r="K240" i="2" s="1"/>
  <c r="H236" i="2"/>
  <c r="K236" i="2" s="1"/>
  <c r="H232" i="2"/>
  <c r="K232" i="2" s="1"/>
  <c r="H228" i="2"/>
  <c r="K228" i="2" s="1"/>
  <c r="H224" i="2"/>
  <c r="K224" i="2" s="1"/>
  <c r="H220" i="2"/>
  <c r="K220" i="2" s="1"/>
  <c r="H216" i="2"/>
  <c r="K216" i="2" s="1"/>
  <c r="H212" i="2"/>
  <c r="K212" i="2" s="1"/>
  <c r="H208" i="2"/>
  <c r="K208" i="2" s="1"/>
  <c r="H204" i="2"/>
  <c r="K204" i="2" s="1"/>
  <c r="H200" i="2"/>
  <c r="K200" i="2" s="1"/>
  <c r="H196" i="2"/>
  <c r="K196" i="2" s="1"/>
  <c r="H192" i="2"/>
  <c r="K192" i="2" s="1"/>
  <c r="H188" i="2"/>
  <c r="K188" i="2" s="1"/>
  <c r="H184" i="2"/>
  <c r="K184" i="2" s="1"/>
  <c r="H250" i="2"/>
  <c r="K250" i="2" s="1"/>
  <c r="H234" i="2"/>
  <c r="K234" i="2" s="1"/>
  <c r="H218" i="2"/>
  <c r="K218" i="2" s="1"/>
  <c r="H202" i="2"/>
  <c r="K202" i="2" s="1"/>
  <c r="H186" i="2"/>
  <c r="K186" i="2" s="1"/>
  <c r="H165" i="2"/>
  <c r="K165" i="2" s="1"/>
  <c r="H161" i="2"/>
  <c r="K161" i="2" s="1"/>
  <c r="H246" i="2"/>
  <c r="K246" i="2" s="1"/>
  <c r="H230" i="2"/>
  <c r="K230" i="2" s="1"/>
  <c r="H214" i="2"/>
  <c r="K214" i="2" s="1"/>
  <c r="H198" i="2"/>
  <c r="K198" i="2" s="1"/>
  <c r="H182" i="2"/>
  <c r="K182" i="2" s="1"/>
  <c r="H178" i="2"/>
  <c r="K178" i="2" s="1"/>
  <c r="H174" i="2"/>
  <c r="K174" i="2" s="1"/>
  <c r="H170" i="2"/>
  <c r="K170" i="2" s="1"/>
  <c r="H242" i="2"/>
  <c r="K242" i="2" s="1"/>
  <c r="H226" i="2"/>
  <c r="K226" i="2" s="1"/>
  <c r="H210" i="2"/>
  <c r="K210" i="2" s="1"/>
  <c r="H194" i="2"/>
  <c r="K194" i="2" s="1"/>
  <c r="H167" i="2"/>
  <c r="K167" i="2" s="1"/>
  <c r="H163" i="2"/>
  <c r="K163" i="2" s="1"/>
  <c r="H238" i="2"/>
  <c r="K238" i="2" s="1"/>
  <c r="H180" i="2"/>
  <c r="K180" i="2" s="1"/>
  <c r="H159" i="2"/>
  <c r="K159" i="2" s="1"/>
  <c r="H155" i="2"/>
  <c r="K155" i="2" s="1"/>
  <c r="H151" i="2"/>
  <c r="K151" i="2" s="1"/>
  <c r="H147" i="2"/>
  <c r="K147" i="2" s="1"/>
  <c r="H143" i="2"/>
  <c r="K143" i="2" s="1"/>
  <c r="H139" i="2"/>
  <c r="K139" i="2" s="1"/>
  <c r="H135" i="2"/>
  <c r="K135" i="2" s="1"/>
  <c r="H131" i="2"/>
  <c r="K131" i="2" s="1"/>
  <c r="H127" i="2"/>
  <c r="K127" i="2" s="1"/>
  <c r="H123" i="2"/>
  <c r="K123" i="2" s="1"/>
  <c r="H119" i="2"/>
  <c r="K119" i="2" s="1"/>
  <c r="H115" i="2"/>
  <c r="K115" i="2" s="1"/>
  <c r="H111" i="2"/>
  <c r="K111" i="2" s="1"/>
  <c r="H107" i="2"/>
  <c r="K107" i="2" s="1"/>
  <c r="H103" i="2"/>
  <c r="K103" i="2" s="1"/>
  <c r="H99" i="2"/>
  <c r="K99" i="2" s="1"/>
  <c r="H95" i="2"/>
  <c r="K95" i="2" s="1"/>
  <c r="H91" i="2"/>
  <c r="K91" i="2" s="1"/>
  <c r="H87" i="2"/>
  <c r="K87" i="2" s="1"/>
  <c r="H83" i="2"/>
  <c r="K83" i="2" s="1"/>
  <c r="H81" i="2"/>
  <c r="K81" i="2" s="1"/>
  <c r="H61" i="2"/>
  <c r="K61" i="2" s="1"/>
  <c r="H27" i="2"/>
  <c r="K27" i="2" s="1"/>
  <c r="H19" i="2"/>
  <c r="K19" i="2" s="1"/>
  <c r="H222" i="2"/>
  <c r="K222" i="2" s="1"/>
  <c r="H176" i="2"/>
  <c r="K176" i="2" s="1"/>
  <c r="H190" i="2"/>
  <c r="K190" i="2" s="1"/>
  <c r="H75" i="2"/>
  <c r="K75" i="2" s="1"/>
  <c r="H69" i="2"/>
  <c r="K69" i="2" s="1"/>
  <c r="H67" i="2"/>
  <c r="K67" i="2" s="1"/>
  <c r="H59" i="2"/>
  <c r="K59" i="2" s="1"/>
  <c r="H57" i="2"/>
  <c r="K57" i="2" s="1"/>
  <c r="H53" i="2"/>
  <c r="K53" i="2" s="1"/>
  <c r="H51" i="2"/>
  <c r="K51" i="2" s="1"/>
  <c r="H47" i="2"/>
  <c r="K47" i="2" s="1"/>
  <c r="H43" i="2"/>
  <c r="K43" i="2" s="1"/>
  <c r="H37" i="2"/>
  <c r="K37" i="2" s="1"/>
  <c r="H35" i="2"/>
  <c r="K35" i="2" s="1"/>
  <c r="H29" i="2"/>
  <c r="K29" i="2" s="1"/>
  <c r="H23" i="2"/>
  <c r="K23" i="2" s="1"/>
  <c r="H17" i="2"/>
  <c r="K17" i="2" s="1"/>
  <c r="H13" i="2"/>
  <c r="K13" i="2" s="1"/>
  <c r="H206" i="2"/>
  <c r="K206" i="2" s="1"/>
  <c r="H172" i="2"/>
  <c r="K172" i="2" s="1"/>
  <c r="H157" i="2"/>
  <c r="K157" i="2" s="1"/>
  <c r="H153" i="2"/>
  <c r="K153" i="2" s="1"/>
  <c r="H149" i="2"/>
  <c r="K149" i="2" s="1"/>
  <c r="H145" i="2"/>
  <c r="K145" i="2" s="1"/>
  <c r="H141" i="2"/>
  <c r="K141" i="2" s="1"/>
  <c r="H137" i="2"/>
  <c r="K137" i="2" s="1"/>
  <c r="H133" i="2"/>
  <c r="K133" i="2" s="1"/>
  <c r="H129" i="2"/>
  <c r="K129" i="2" s="1"/>
  <c r="H125" i="2"/>
  <c r="K125" i="2" s="1"/>
  <c r="H121" i="2"/>
  <c r="K121" i="2" s="1"/>
  <c r="H117" i="2"/>
  <c r="K117" i="2" s="1"/>
  <c r="H113" i="2"/>
  <c r="K113" i="2" s="1"/>
  <c r="H109" i="2"/>
  <c r="K109" i="2" s="1"/>
  <c r="H105" i="2"/>
  <c r="K105" i="2" s="1"/>
  <c r="H101" i="2"/>
  <c r="K101" i="2" s="1"/>
  <c r="H97" i="2"/>
  <c r="K97" i="2" s="1"/>
  <c r="H93" i="2"/>
  <c r="K93" i="2" s="1"/>
  <c r="H89" i="2"/>
  <c r="K89" i="2" s="1"/>
  <c r="H85" i="2"/>
  <c r="K85" i="2" s="1"/>
  <c r="H79" i="2"/>
  <c r="K79" i="2" s="1"/>
  <c r="H77" i="2"/>
  <c r="K77" i="2" s="1"/>
  <c r="H73" i="2"/>
  <c r="K73" i="2" s="1"/>
  <c r="H71" i="2"/>
  <c r="K71" i="2" s="1"/>
  <c r="H65" i="2"/>
  <c r="K65" i="2" s="1"/>
  <c r="H63" i="2"/>
  <c r="K63" i="2" s="1"/>
  <c r="H55" i="2"/>
  <c r="K55" i="2" s="1"/>
  <c r="H49" i="2"/>
  <c r="K49" i="2" s="1"/>
  <c r="H45" i="2"/>
  <c r="K45" i="2" s="1"/>
  <c r="H41" i="2"/>
  <c r="K41" i="2" s="1"/>
  <c r="H39" i="2"/>
  <c r="K39" i="2" s="1"/>
  <c r="H33" i="2"/>
  <c r="K33" i="2" s="1"/>
  <c r="H31" i="2"/>
  <c r="K31" i="2" s="1"/>
  <c r="H25" i="2"/>
  <c r="K25" i="2" s="1"/>
  <c r="H21" i="2"/>
  <c r="K21" i="2" s="1"/>
  <c r="H15" i="2"/>
  <c r="K15" i="2" s="1"/>
  <c r="H9" i="2"/>
  <c r="K9" i="2" s="1"/>
  <c r="H5" i="2"/>
  <c r="K5" i="2" s="1"/>
  <c r="K251" i="2" s="1"/>
  <c r="K252" i="2" s="1"/>
  <c r="K258" i="2" s="1"/>
  <c r="K259" i="2" s="1"/>
  <c r="H7" i="2"/>
  <c r="K7" i="2" s="1"/>
  <c r="H11" i="2"/>
  <c r="K11" i="2" s="1"/>
  <c r="I31" i="2"/>
  <c r="L31" i="2" s="1"/>
  <c r="I15" i="2"/>
  <c r="L15" i="2" s="1"/>
  <c r="H245" i="2"/>
  <c r="K245" i="2" s="1"/>
  <c r="H233" i="2"/>
  <c r="K233" i="2" s="1"/>
  <c r="H217" i="2"/>
  <c r="K217" i="2" s="1"/>
  <c r="H201" i="2"/>
  <c r="K201" i="2" s="1"/>
  <c r="H185" i="2"/>
  <c r="K185" i="2" s="1"/>
  <c r="I175" i="2"/>
  <c r="L175" i="2" s="1"/>
  <c r="I247" i="2"/>
  <c r="L247" i="2" s="1"/>
  <c r="I231" i="2"/>
  <c r="L231" i="2" s="1"/>
  <c r="I215" i="2"/>
  <c r="L215" i="2" s="1"/>
  <c r="I199" i="2"/>
  <c r="L199" i="2" s="1"/>
  <c r="I183" i="2"/>
  <c r="L183" i="2" s="1"/>
  <c r="H175" i="2"/>
  <c r="K175" i="2" s="1"/>
  <c r="I248" i="2"/>
  <c r="L248" i="2" s="1"/>
  <c r="I240" i="2"/>
  <c r="L240" i="2" s="1"/>
  <c r="H227" i="2"/>
  <c r="K227" i="2" s="1"/>
  <c r="H211" i="2"/>
  <c r="K211" i="2" s="1"/>
  <c r="H195" i="2"/>
  <c r="K195" i="2" s="1"/>
  <c r="I245" i="2"/>
  <c r="L245" i="2" s="1"/>
  <c r="I159" i="2"/>
  <c r="L159" i="2" s="1"/>
  <c r="I151" i="2"/>
  <c r="L151" i="2" s="1"/>
  <c r="I143" i="2"/>
  <c r="L143" i="2" s="1"/>
  <c r="I135" i="2"/>
  <c r="L135" i="2" s="1"/>
  <c r="I193" i="2"/>
  <c r="L193" i="2" s="1"/>
  <c r="I161" i="2"/>
  <c r="L161" i="2" s="1"/>
  <c r="H154" i="2"/>
  <c r="K154" i="2" s="1"/>
  <c r="H146" i="2"/>
  <c r="K146" i="2" s="1"/>
  <c r="H138" i="2"/>
  <c r="K138" i="2" s="1"/>
  <c r="I205" i="2"/>
  <c r="L205" i="2" s="1"/>
  <c r="I90" i="2"/>
  <c r="L90" i="2" s="1"/>
  <c r="H104" i="2"/>
  <c r="K104" i="2" s="1"/>
  <c r="H134" i="2"/>
  <c r="K134" i="2" s="1"/>
  <c r="H126" i="2"/>
  <c r="K126" i="2" s="1"/>
  <c r="H118" i="2"/>
  <c r="K118" i="2" s="1"/>
  <c r="H110" i="2"/>
  <c r="K110" i="2" s="1"/>
  <c r="H102" i="2"/>
  <c r="K102" i="2" s="1"/>
  <c r="H94" i="2"/>
  <c r="K94" i="2" s="1"/>
  <c r="H86" i="2"/>
  <c r="K86" i="2" s="1"/>
  <c r="I133" i="2"/>
  <c r="L133" i="2" s="1"/>
  <c r="I113" i="2"/>
  <c r="L113" i="2" s="1"/>
  <c r="I93" i="2"/>
  <c r="L93" i="2" s="1"/>
  <c r="I167" i="2"/>
  <c r="L167" i="2" s="1"/>
  <c r="I88" i="2"/>
  <c r="L88" i="2" s="1"/>
  <c r="H132" i="2"/>
  <c r="K132" i="2" s="1"/>
  <c r="H116" i="2"/>
  <c r="K116" i="2" s="1"/>
  <c r="I97" i="2"/>
  <c r="L97" i="2" s="1"/>
  <c r="I66" i="2"/>
  <c r="L66" i="2" s="1"/>
  <c r="I58" i="2"/>
  <c r="L58" i="2" s="1"/>
  <c r="I50" i="2"/>
  <c r="L50" i="2" s="1"/>
  <c r="I42" i="2"/>
  <c r="L42" i="2" s="1"/>
  <c r="I26" i="2"/>
  <c r="L26" i="2" s="1"/>
  <c r="I73" i="2"/>
  <c r="L73" i="2" s="1"/>
  <c r="I65" i="2"/>
  <c r="L65" i="2" s="1"/>
  <c r="I33" i="2"/>
  <c r="L33" i="2" s="1"/>
  <c r="I17" i="2"/>
  <c r="L17" i="2" s="1"/>
  <c r="H6" i="2"/>
  <c r="K6" i="2" s="1"/>
  <c r="H74" i="2"/>
  <c r="K74" i="2" s="1"/>
  <c r="H66" i="2"/>
  <c r="K66" i="2" s="1"/>
  <c r="H58" i="2"/>
  <c r="K58" i="2" s="1"/>
  <c r="H50" i="2"/>
  <c r="K50" i="2" s="1"/>
  <c r="H42" i="2"/>
  <c r="K42" i="2" s="1"/>
  <c r="H34" i="2"/>
  <c r="K34" i="2" s="1"/>
  <c r="H26" i="2"/>
  <c r="K26" i="2" s="1"/>
  <c r="H18" i="2"/>
  <c r="K18" i="2" s="1"/>
  <c r="I9" i="2"/>
  <c r="L9" i="2" s="1"/>
  <c r="I77" i="2"/>
  <c r="L77" i="2" s="1"/>
  <c r="I27" i="2"/>
  <c r="L27" i="2" s="1"/>
  <c r="H10" i="2"/>
  <c r="K10" i="2" s="1"/>
  <c r="I84" i="1"/>
  <c r="L84" i="1" s="1"/>
  <c r="I132" i="1"/>
  <c r="L132" i="1" s="1"/>
  <c r="I180" i="1"/>
  <c r="L180" i="1" s="1"/>
  <c r="I228" i="1"/>
  <c r="L228" i="1" s="1"/>
  <c r="I244" i="1"/>
  <c r="L244" i="1" s="1"/>
  <c r="I17" i="1"/>
  <c r="L17" i="1" s="1"/>
  <c r="I41" i="1"/>
  <c r="L41" i="1" s="1"/>
  <c r="I61" i="1"/>
  <c r="L61" i="1" s="1"/>
  <c r="I81" i="1"/>
  <c r="L81" i="1" s="1"/>
  <c r="I22" i="1"/>
  <c r="L22" i="1" s="1"/>
  <c r="I46" i="1"/>
  <c r="L46" i="1" s="1"/>
  <c r="I66" i="1"/>
  <c r="L66" i="1" s="1"/>
  <c r="I86" i="1"/>
  <c r="L86" i="1" s="1"/>
  <c r="I102" i="1"/>
  <c r="L102" i="1" s="1"/>
  <c r="I118" i="1"/>
  <c r="L118" i="1" s="1"/>
  <c r="I134" i="1"/>
  <c r="L134" i="1" s="1"/>
  <c r="I150" i="1"/>
  <c r="L150" i="1" s="1"/>
  <c r="I235" i="1"/>
  <c r="L235" i="1" s="1"/>
  <c r="I97" i="1"/>
  <c r="L97" i="1" s="1"/>
  <c r="I141" i="1"/>
  <c r="L141" i="1" s="1"/>
  <c r="I185" i="1"/>
  <c r="L185" i="1" s="1"/>
  <c r="I229" i="1"/>
  <c r="L229" i="1" s="1"/>
  <c r="I243" i="1"/>
  <c r="L243" i="1" s="1"/>
  <c r="I186" i="1"/>
  <c r="L186" i="1" s="1"/>
  <c r="I230" i="1"/>
  <c r="L230" i="1" s="1"/>
  <c r="I19" i="1"/>
  <c r="L19" i="1" s="1"/>
  <c r="I51" i="1"/>
  <c r="L51" i="1" s="1"/>
  <c r="I83" i="1"/>
  <c r="L83" i="1" s="1"/>
  <c r="I115" i="1"/>
  <c r="L115" i="1" s="1"/>
  <c r="I159" i="1"/>
  <c r="L159" i="1" s="1"/>
  <c r="I36" i="1"/>
  <c r="L36" i="1" s="1"/>
  <c r="I88" i="1"/>
  <c r="L88" i="1" s="1"/>
  <c r="I104" i="1"/>
  <c r="L104" i="1" s="1"/>
  <c r="I120" i="1"/>
  <c r="L120" i="1" s="1"/>
  <c r="I136" i="1"/>
  <c r="L136" i="1" s="1"/>
  <c r="I152" i="1"/>
  <c r="L152" i="1" s="1"/>
  <c r="I168" i="1"/>
  <c r="L168" i="1" s="1"/>
  <c r="I184" i="1"/>
  <c r="L184" i="1" s="1"/>
  <c r="I200" i="1"/>
  <c r="L200" i="1" s="1"/>
  <c r="I216" i="1"/>
  <c r="L216" i="1" s="1"/>
  <c r="I232" i="1"/>
  <c r="L232" i="1" s="1"/>
  <c r="I248" i="1"/>
  <c r="L248" i="1" s="1"/>
  <c r="I25" i="1"/>
  <c r="L25" i="1" s="1"/>
  <c r="I45" i="1"/>
  <c r="L45" i="1" s="1"/>
  <c r="I65" i="1"/>
  <c r="L65" i="1" s="1"/>
  <c r="I6" i="1"/>
  <c r="L6" i="1" s="1"/>
  <c r="I30" i="1"/>
  <c r="L30" i="1" s="1"/>
  <c r="I50" i="1"/>
  <c r="L50" i="1" s="1"/>
  <c r="I70" i="1"/>
  <c r="L70" i="1" s="1"/>
  <c r="I90" i="1"/>
  <c r="L90" i="1" s="1"/>
  <c r="I106" i="1"/>
  <c r="L106" i="1" s="1"/>
  <c r="I122" i="1"/>
  <c r="L122" i="1" s="1"/>
  <c r="I138" i="1"/>
  <c r="L138" i="1" s="1"/>
  <c r="I154" i="1"/>
  <c r="L154" i="1" s="1"/>
  <c r="I247" i="1"/>
  <c r="L247" i="1" s="1"/>
  <c r="I105" i="1"/>
  <c r="L105" i="1" s="1"/>
  <c r="I145" i="1"/>
  <c r="L145" i="1" s="1"/>
  <c r="I193" i="1"/>
  <c r="L193" i="1" s="1"/>
  <c r="I233" i="1"/>
  <c r="L233" i="1" s="1"/>
  <c r="I10" i="1"/>
  <c r="L10" i="1" s="1"/>
  <c r="I190" i="1"/>
  <c r="L190" i="1" s="1"/>
  <c r="I234" i="1"/>
  <c r="L234" i="1" s="1"/>
  <c r="I23" i="1"/>
  <c r="L23" i="1" s="1"/>
  <c r="I55" i="1"/>
  <c r="L55" i="1" s="1"/>
  <c r="I87" i="1"/>
  <c r="L87" i="1" s="1"/>
  <c r="I119" i="1"/>
  <c r="L119" i="1" s="1"/>
  <c r="I171" i="1"/>
  <c r="L171" i="1" s="1"/>
  <c r="I20" i="1"/>
  <c r="L20" i="1" s="1"/>
  <c r="I116" i="1"/>
  <c r="L116" i="1" s="1"/>
  <c r="I164" i="1"/>
  <c r="L164" i="1" s="1"/>
  <c r="I212" i="1"/>
  <c r="L212" i="1" s="1"/>
  <c r="I92" i="1"/>
  <c r="L92" i="1" s="1"/>
  <c r="I108" i="1"/>
  <c r="L108" i="1" s="1"/>
  <c r="I156" i="1"/>
  <c r="L156" i="1" s="1"/>
  <c r="I204" i="1"/>
  <c r="L204" i="1" s="1"/>
  <c r="I236" i="1"/>
  <c r="L236" i="1" s="1"/>
  <c r="I29" i="1"/>
  <c r="L29" i="1" s="1"/>
  <c r="I73" i="1"/>
  <c r="L73" i="1" s="1"/>
  <c r="I34" i="1"/>
  <c r="L34" i="1" s="1"/>
  <c r="I94" i="1"/>
  <c r="L94" i="1" s="1"/>
  <c r="I166" i="1"/>
  <c r="L166" i="1" s="1"/>
  <c r="I209" i="1"/>
  <c r="L209" i="1" s="1"/>
  <c r="I35" i="1"/>
  <c r="L35" i="1" s="1"/>
  <c r="I191" i="1"/>
  <c r="L191" i="1" s="1"/>
  <c r="I100" i="1"/>
  <c r="L100" i="1" s="1"/>
  <c r="I148" i="1"/>
  <c r="L148" i="1" s="1"/>
  <c r="I196" i="1"/>
  <c r="L196" i="1" s="1"/>
  <c r="I52" i="1"/>
  <c r="L52" i="1" s="1"/>
  <c r="I124" i="1"/>
  <c r="L124" i="1" s="1"/>
  <c r="I140" i="1"/>
  <c r="L140" i="1" s="1"/>
  <c r="I172" i="1"/>
  <c r="L172" i="1" s="1"/>
  <c r="I188" i="1"/>
  <c r="L188" i="1" s="1"/>
  <c r="I220" i="1"/>
  <c r="L220" i="1" s="1"/>
  <c r="I9" i="1"/>
  <c r="L9" i="1" s="1"/>
  <c r="I49" i="1"/>
  <c r="L49" i="1" s="1"/>
  <c r="I14" i="1"/>
  <c r="L14" i="1" s="1"/>
  <c r="I54" i="1"/>
  <c r="L54" i="1" s="1"/>
  <c r="I78" i="1"/>
  <c r="L78" i="1" s="1"/>
  <c r="I110" i="1"/>
  <c r="L110" i="1" s="1"/>
  <c r="I126" i="1"/>
  <c r="L126" i="1" s="1"/>
  <c r="I142" i="1"/>
  <c r="L142" i="1" s="1"/>
  <c r="I53" i="1"/>
  <c r="L53" i="1" s="1"/>
  <c r="I121" i="1"/>
  <c r="L121" i="1" s="1"/>
  <c r="I161" i="1"/>
  <c r="L161" i="1" s="1"/>
  <c r="I249" i="1"/>
  <c r="L249" i="1" s="1"/>
  <c r="I74" i="1"/>
  <c r="L74" i="1" s="1"/>
  <c r="I206" i="1"/>
  <c r="L206" i="1" s="1"/>
  <c r="I250" i="1"/>
  <c r="L250" i="1" s="1"/>
  <c r="I67" i="1"/>
  <c r="L67" i="1" s="1"/>
  <c r="I99" i="1"/>
  <c r="L99" i="1" s="1"/>
  <c r="I131" i="1"/>
  <c r="L131" i="1" s="1"/>
  <c r="I68" i="1"/>
  <c r="L68" i="1" s="1"/>
  <c r="I96" i="1"/>
  <c r="L96" i="1" s="1"/>
  <c r="I112" i="1"/>
  <c r="L112" i="1" s="1"/>
  <c r="I128" i="1"/>
  <c r="L128" i="1" s="1"/>
  <c r="I144" i="1"/>
  <c r="L144" i="1" s="1"/>
  <c r="I160" i="1"/>
  <c r="L160" i="1" s="1"/>
  <c r="I176" i="1"/>
  <c r="L176" i="1" s="1"/>
  <c r="I192" i="1"/>
  <c r="L192" i="1" s="1"/>
  <c r="I208" i="1"/>
  <c r="L208" i="1" s="1"/>
  <c r="I224" i="1"/>
  <c r="L224" i="1" s="1"/>
  <c r="I240" i="1"/>
  <c r="L240" i="1" s="1"/>
  <c r="I13" i="1"/>
  <c r="L13" i="1" s="1"/>
  <c r="I33" i="1"/>
  <c r="L33" i="1" s="1"/>
  <c r="I57" i="1"/>
  <c r="L57" i="1" s="1"/>
  <c r="I77" i="1"/>
  <c r="L77" i="1" s="1"/>
  <c r="I18" i="1"/>
  <c r="L18" i="1" s="1"/>
  <c r="I38" i="1"/>
  <c r="L38" i="1" s="1"/>
  <c r="I62" i="1"/>
  <c r="L62" i="1" s="1"/>
  <c r="I82" i="1"/>
  <c r="L82" i="1" s="1"/>
  <c r="I98" i="1"/>
  <c r="L98" i="1" s="1"/>
  <c r="I114" i="1"/>
  <c r="L114" i="1" s="1"/>
  <c r="I130" i="1"/>
  <c r="L130" i="1" s="1"/>
  <c r="I146" i="1"/>
  <c r="L146" i="1" s="1"/>
  <c r="I69" i="1"/>
  <c r="L69" i="1" s="1"/>
  <c r="I125" i="1"/>
  <c r="L125" i="1" s="1"/>
  <c r="I169" i="1"/>
  <c r="L169" i="1" s="1"/>
  <c r="I213" i="1"/>
  <c r="L213" i="1" s="1"/>
  <c r="I203" i="1"/>
  <c r="L203" i="1" s="1"/>
  <c r="I170" i="1"/>
  <c r="L170" i="1" s="1"/>
  <c r="I214" i="1"/>
  <c r="L214" i="1" s="1"/>
  <c r="I7" i="1"/>
  <c r="L7" i="1" s="1"/>
  <c r="I39" i="1"/>
  <c r="L39" i="1" s="1"/>
  <c r="I71" i="1"/>
  <c r="L71" i="1" s="1"/>
  <c r="I103" i="1"/>
  <c r="L103" i="1" s="1"/>
  <c r="I139" i="1"/>
  <c r="L139" i="1" s="1"/>
  <c r="I211" i="1"/>
  <c r="L211" i="1" s="1"/>
  <c r="I158" i="1"/>
  <c r="L158" i="1" s="1"/>
  <c r="I199" i="1"/>
  <c r="L199" i="1" s="1"/>
  <c r="I5" i="1"/>
  <c r="L5" i="1" s="1"/>
  <c r="I89" i="1"/>
  <c r="L89" i="1" s="1"/>
  <c r="I109" i="1"/>
  <c r="L109" i="1" s="1"/>
  <c r="I129" i="1"/>
  <c r="L129" i="1" s="1"/>
  <c r="I153" i="1"/>
  <c r="L153" i="1" s="1"/>
  <c r="I177" i="1"/>
  <c r="L177" i="1" s="1"/>
  <c r="I197" i="1"/>
  <c r="L197" i="1" s="1"/>
  <c r="I217" i="1"/>
  <c r="L217" i="1" s="1"/>
  <c r="I241" i="1"/>
  <c r="L241" i="1" s="1"/>
  <c r="I219" i="1"/>
  <c r="L219" i="1" s="1"/>
  <c r="I26" i="1"/>
  <c r="L26" i="1" s="1"/>
  <c r="I174" i="1"/>
  <c r="L174" i="1" s="1"/>
  <c r="I198" i="1"/>
  <c r="L198" i="1" s="1"/>
  <c r="I218" i="1"/>
  <c r="L218" i="1" s="1"/>
  <c r="I238" i="1"/>
  <c r="L238" i="1" s="1"/>
  <c r="I11" i="1"/>
  <c r="L11" i="1" s="1"/>
  <c r="I27" i="1"/>
  <c r="L27" i="1" s="1"/>
  <c r="I43" i="1"/>
  <c r="L43" i="1" s="1"/>
  <c r="I59" i="1"/>
  <c r="L59" i="1" s="1"/>
  <c r="I75" i="1"/>
  <c r="L75" i="1" s="1"/>
  <c r="I91" i="1"/>
  <c r="L91" i="1" s="1"/>
  <c r="I107" i="1"/>
  <c r="L107" i="1" s="1"/>
  <c r="I123" i="1"/>
  <c r="L123" i="1" s="1"/>
  <c r="I143" i="1"/>
  <c r="L143" i="1" s="1"/>
  <c r="I175" i="1"/>
  <c r="L175" i="1" s="1"/>
  <c r="I215" i="1"/>
  <c r="L215" i="1" s="1"/>
  <c r="I162" i="1"/>
  <c r="L162" i="1" s="1"/>
  <c r="I223" i="1"/>
  <c r="L223" i="1" s="1"/>
  <c r="I37" i="1"/>
  <c r="L37" i="1" s="1"/>
  <c r="I93" i="1"/>
  <c r="L93" i="1" s="1"/>
  <c r="I113" i="1"/>
  <c r="L113" i="1" s="1"/>
  <c r="I137" i="1"/>
  <c r="L137" i="1" s="1"/>
  <c r="I157" i="1"/>
  <c r="L157" i="1" s="1"/>
  <c r="I181" i="1"/>
  <c r="L181" i="1" s="1"/>
  <c r="I201" i="1"/>
  <c r="L201" i="1" s="1"/>
  <c r="I225" i="1"/>
  <c r="L225" i="1" s="1"/>
  <c r="I245" i="1"/>
  <c r="L245" i="1" s="1"/>
  <c r="I231" i="1"/>
  <c r="L231" i="1" s="1"/>
  <c r="I58" i="1"/>
  <c r="L58" i="1" s="1"/>
  <c r="I182" i="1"/>
  <c r="L182" i="1" s="1"/>
  <c r="I202" i="1"/>
  <c r="L202" i="1" s="1"/>
  <c r="I222" i="1"/>
  <c r="L222" i="1" s="1"/>
  <c r="I246" i="1"/>
  <c r="L246" i="1" s="1"/>
  <c r="I15" i="1"/>
  <c r="L15" i="1" s="1"/>
  <c r="I31" i="1"/>
  <c r="L31" i="1" s="1"/>
  <c r="I47" i="1"/>
  <c r="L47" i="1" s="1"/>
  <c r="I63" i="1"/>
  <c r="L63" i="1" s="1"/>
  <c r="I79" i="1"/>
  <c r="L79" i="1" s="1"/>
  <c r="I95" i="1"/>
  <c r="L95" i="1" s="1"/>
  <c r="I111" i="1"/>
  <c r="L111" i="1" s="1"/>
  <c r="I127" i="1"/>
  <c r="L127" i="1" s="1"/>
  <c r="I155" i="1"/>
  <c r="L155" i="1" s="1"/>
  <c r="I187" i="1"/>
  <c r="L187" i="1" s="1"/>
  <c r="H33" i="1"/>
  <c r="K33" i="1" s="1"/>
  <c r="H205" i="1"/>
  <c r="K205" i="1" s="1"/>
  <c r="H104" i="1"/>
  <c r="K104" i="1" s="1"/>
  <c r="H30" i="1"/>
  <c r="K30" i="1" s="1"/>
  <c r="H142" i="1"/>
  <c r="K142" i="1" s="1"/>
  <c r="H248" i="1"/>
  <c r="K248" i="1" s="1"/>
  <c r="H87" i="1"/>
  <c r="K87" i="1" s="1"/>
  <c r="H171" i="1"/>
  <c r="K171" i="1" s="1"/>
  <c r="H40" i="1"/>
  <c r="K40" i="1" s="1"/>
  <c r="H57" i="1"/>
  <c r="K57" i="1" s="1"/>
  <c r="H141" i="1"/>
  <c r="K141" i="1" s="1"/>
  <c r="H225" i="1"/>
  <c r="K225" i="1" s="1"/>
  <c r="H210" i="1"/>
  <c r="K210" i="1" s="1"/>
  <c r="H148" i="1"/>
  <c r="K148" i="1" s="1"/>
  <c r="H50" i="1"/>
  <c r="K50" i="1" s="1"/>
  <c r="H182" i="1"/>
  <c r="K182" i="1" s="1"/>
  <c r="H112" i="1"/>
  <c r="K112" i="1" s="1"/>
  <c r="H23" i="1"/>
  <c r="K23" i="1" s="1"/>
  <c r="H107" i="1"/>
  <c r="K107" i="1" s="1"/>
  <c r="H195" i="1"/>
  <c r="K195" i="1" s="1"/>
  <c r="H92" i="1"/>
  <c r="K92" i="1" s="1"/>
  <c r="H121" i="1"/>
  <c r="K121" i="1" s="1"/>
  <c r="H166" i="1"/>
  <c r="K166" i="1" s="1"/>
  <c r="H68" i="1"/>
  <c r="K68" i="1" s="1"/>
  <c r="H77" i="1"/>
  <c r="K77" i="1" s="1"/>
  <c r="H249" i="1"/>
  <c r="K249" i="1" s="1"/>
  <c r="H12" i="1"/>
  <c r="K12" i="1" s="1"/>
  <c r="H192" i="1"/>
  <c r="K192" i="1" s="1"/>
  <c r="H70" i="1"/>
  <c r="K70" i="1" s="1"/>
  <c r="H226" i="1"/>
  <c r="K226" i="1" s="1"/>
  <c r="H156" i="1"/>
  <c r="K156" i="1" s="1"/>
  <c r="H43" i="1"/>
  <c r="K43" i="1" s="1"/>
  <c r="H131" i="1"/>
  <c r="K131" i="1" s="1"/>
  <c r="H215" i="1"/>
  <c r="K215" i="1" s="1"/>
  <c r="H152" i="1"/>
  <c r="K152" i="1" s="1"/>
  <c r="H161" i="1"/>
  <c r="K161" i="1" s="1"/>
  <c r="H13" i="1"/>
  <c r="K13" i="1" s="1"/>
  <c r="H97" i="1"/>
  <c r="K97" i="1" s="1"/>
  <c r="H185" i="1"/>
  <c r="K185" i="1" s="1"/>
  <c r="H126" i="1"/>
  <c r="K126" i="1" s="1"/>
  <c r="H60" i="1"/>
  <c r="K60" i="1" s="1"/>
  <c r="H240" i="1"/>
  <c r="K240" i="1" s="1"/>
  <c r="H6" i="1"/>
  <c r="K6" i="1" s="1"/>
  <c r="H98" i="1"/>
  <c r="K98" i="1" s="1"/>
  <c r="H24" i="1"/>
  <c r="K24" i="1" s="1"/>
  <c r="H208" i="1"/>
  <c r="K208" i="1" s="1"/>
  <c r="H67" i="1"/>
  <c r="K67" i="1" s="1"/>
  <c r="H151" i="1"/>
  <c r="K151" i="1" s="1"/>
  <c r="H235" i="1"/>
  <c r="K235" i="1" s="1"/>
  <c r="K257" i="1"/>
  <c r="H31" i="1"/>
  <c r="K31" i="1" s="1"/>
  <c r="H42" i="1"/>
  <c r="K42" i="1" s="1"/>
  <c r="H53" i="1"/>
  <c r="K53" i="1" s="1"/>
  <c r="H63" i="1"/>
  <c r="K63" i="1" s="1"/>
  <c r="H74" i="1"/>
  <c r="K74" i="1" s="1"/>
  <c r="H90" i="1"/>
  <c r="K90" i="1" s="1"/>
  <c r="H101" i="1"/>
  <c r="K101" i="1" s="1"/>
  <c r="H111" i="1"/>
  <c r="K111" i="1" s="1"/>
  <c r="H127" i="1"/>
  <c r="K127" i="1" s="1"/>
  <c r="H138" i="1"/>
  <c r="K138" i="1" s="1"/>
  <c r="H154" i="1"/>
  <c r="K154" i="1" s="1"/>
  <c r="H165" i="1"/>
  <c r="K165" i="1" s="1"/>
  <c r="H181" i="1"/>
  <c r="K181" i="1" s="1"/>
  <c r="H85" i="1"/>
  <c r="K85" i="1" s="1"/>
  <c r="H122" i="1"/>
  <c r="K122" i="1" s="1"/>
  <c r="H149" i="1"/>
  <c r="K149" i="1" s="1"/>
  <c r="H175" i="1"/>
  <c r="K175" i="1" s="1"/>
  <c r="H5" i="1"/>
  <c r="K5" i="1" s="1"/>
  <c r="H10" i="1"/>
  <c r="K10" i="1" s="1"/>
  <c r="H15" i="1"/>
  <c r="K15" i="1" s="1"/>
  <c r="H21" i="1"/>
  <c r="K21" i="1" s="1"/>
  <c r="H26" i="1"/>
  <c r="K26" i="1" s="1"/>
  <c r="H37" i="1"/>
  <c r="K37" i="1" s="1"/>
  <c r="H47" i="1"/>
  <c r="K47" i="1" s="1"/>
  <c r="H58" i="1"/>
  <c r="K58" i="1" s="1"/>
  <c r="H69" i="1"/>
  <c r="K69" i="1" s="1"/>
  <c r="H79" i="1"/>
  <c r="K79" i="1" s="1"/>
  <c r="H95" i="1"/>
  <c r="K95" i="1" s="1"/>
  <c r="H106" i="1"/>
  <c r="K106" i="1" s="1"/>
  <c r="H117" i="1"/>
  <c r="K117" i="1" s="1"/>
  <c r="H133" i="1"/>
  <c r="K133" i="1" s="1"/>
  <c r="H143" i="1"/>
  <c r="K143" i="1" s="1"/>
  <c r="H159" i="1"/>
  <c r="K159" i="1" s="1"/>
  <c r="H170" i="1"/>
  <c r="K170" i="1" s="1"/>
  <c r="H186" i="1"/>
  <c r="K186" i="1" s="1"/>
  <c r="H207" i="1"/>
  <c r="K207" i="1" s="1"/>
  <c r="H229" i="1"/>
  <c r="K229" i="1" s="1"/>
  <c r="H250" i="1"/>
  <c r="K250" i="1" s="1"/>
  <c r="H191" i="1"/>
  <c r="K191" i="1" s="1"/>
  <c r="H213" i="1"/>
  <c r="K213" i="1" s="1"/>
  <c r="H234" i="1"/>
  <c r="K234" i="1" s="1"/>
  <c r="H197" i="1"/>
  <c r="K197" i="1" s="1"/>
  <c r="H218" i="1"/>
  <c r="K218" i="1" s="1"/>
  <c r="H239" i="1"/>
  <c r="K239" i="1" s="1"/>
  <c r="H202" i="1"/>
  <c r="K202" i="1" s="1"/>
  <c r="H223" i="1"/>
  <c r="K223" i="1" s="1"/>
  <c r="H245" i="1"/>
  <c r="K245" i="1" s="1"/>
  <c r="H17" i="1"/>
  <c r="K17" i="1" s="1"/>
  <c r="H41" i="1"/>
  <c r="K41" i="1" s="1"/>
  <c r="H61" i="1"/>
  <c r="K61" i="1" s="1"/>
  <c r="H81" i="1"/>
  <c r="K81" i="1" s="1"/>
  <c r="H105" i="1"/>
  <c r="K105" i="1" s="1"/>
  <c r="H125" i="1"/>
  <c r="K125" i="1" s="1"/>
  <c r="H145" i="1"/>
  <c r="K145" i="1" s="1"/>
  <c r="H169" i="1"/>
  <c r="K169" i="1" s="1"/>
  <c r="H189" i="1"/>
  <c r="K189" i="1" s="1"/>
  <c r="H209" i="1"/>
  <c r="K209" i="1" s="1"/>
  <c r="H233" i="1"/>
  <c r="K233" i="1" s="1"/>
  <c r="H82" i="1"/>
  <c r="K82" i="1" s="1"/>
  <c r="H134" i="1"/>
  <c r="K134" i="1" s="1"/>
  <c r="H178" i="1"/>
  <c r="K178" i="1" s="1"/>
  <c r="H222" i="1"/>
  <c r="K222" i="1" s="1"/>
  <c r="H20" i="1"/>
  <c r="K20" i="1" s="1"/>
  <c r="H72" i="1"/>
  <c r="K72" i="1" s="1"/>
  <c r="H116" i="1"/>
  <c r="K116" i="1" s="1"/>
  <c r="H160" i="1"/>
  <c r="K160" i="1" s="1"/>
  <c r="H204" i="1"/>
  <c r="K204" i="1" s="1"/>
  <c r="H14" i="1"/>
  <c r="K14" i="1" s="1"/>
  <c r="H34" i="1"/>
  <c r="K34" i="1" s="1"/>
  <c r="H54" i="1"/>
  <c r="K54" i="1" s="1"/>
  <c r="H78" i="1"/>
  <c r="K78" i="1" s="1"/>
  <c r="H110" i="1"/>
  <c r="K110" i="1" s="1"/>
  <c r="H150" i="1"/>
  <c r="K150" i="1" s="1"/>
  <c r="H194" i="1"/>
  <c r="K194" i="1" s="1"/>
  <c r="H238" i="1"/>
  <c r="K238" i="1" s="1"/>
  <c r="H36" i="1"/>
  <c r="K36" i="1" s="1"/>
  <c r="H80" i="1"/>
  <c r="K80" i="1" s="1"/>
  <c r="H124" i="1"/>
  <c r="K124" i="1" s="1"/>
  <c r="H168" i="1"/>
  <c r="K168" i="1" s="1"/>
  <c r="H216" i="1"/>
  <c r="K216" i="1" s="1"/>
  <c r="H7" i="1"/>
  <c r="K7" i="1" s="1"/>
  <c r="H27" i="1"/>
  <c r="K27" i="1" s="1"/>
  <c r="H51" i="1"/>
  <c r="K51" i="1" s="1"/>
  <c r="H71" i="1"/>
  <c r="K71" i="1" s="1"/>
  <c r="H91" i="1"/>
  <c r="K91" i="1" s="1"/>
  <c r="H115" i="1"/>
  <c r="K115" i="1" s="1"/>
  <c r="H135" i="1"/>
  <c r="K135" i="1" s="1"/>
  <c r="H155" i="1"/>
  <c r="K155" i="1" s="1"/>
  <c r="H179" i="1"/>
  <c r="K179" i="1" s="1"/>
  <c r="H199" i="1"/>
  <c r="K199" i="1" s="1"/>
  <c r="H219" i="1"/>
  <c r="K219" i="1" s="1"/>
  <c r="H243" i="1"/>
  <c r="K243" i="1" s="1"/>
  <c r="L257" i="1"/>
  <c r="I12" i="1"/>
  <c r="L12" i="1" s="1"/>
  <c r="I28" i="1"/>
  <c r="L28" i="1" s="1"/>
  <c r="I44" i="1"/>
  <c r="L44" i="1" s="1"/>
  <c r="I60" i="1"/>
  <c r="L60" i="1" s="1"/>
  <c r="I76" i="1"/>
  <c r="L76" i="1" s="1"/>
  <c r="I8" i="1"/>
  <c r="L8" i="1" s="1"/>
  <c r="I24" i="1"/>
  <c r="L24" i="1" s="1"/>
  <c r="I40" i="1"/>
  <c r="L40" i="1" s="1"/>
  <c r="I56" i="1"/>
  <c r="L56" i="1" s="1"/>
  <c r="I72" i="1"/>
  <c r="L72" i="1" s="1"/>
  <c r="I48" i="1"/>
  <c r="L48" i="1" s="1"/>
  <c r="I32" i="1"/>
  <c r="L32" i="1" s="1"/>
  <c r="I178" i="1"/>
  <c r="L178" i="1" s="1"/>
  <c r="I16" i="1"/>
  <c r="L16" i="1" s="1"/>
  <c r="I80" i="1"/>
  <c r="L80" i="1" s="1"/>
  <c r="I21" i="1"/>
  <c r="L21" i="1" s="1"/>
  <c r="I42" i="1"/>
  <c r="L42" i="1" s="1"/>
  <c r="I64" i="1"/>
  <c r="L64" i="1" s="1"/>
  <c r="I85" i="1"/>
  <c r="L85" i="1" s="1"/>
  <c r="I101" i="1"/>
  <c r="L101" i="1" s="1"/>
  <c r="I117" i="1"/>
  <c r="L117" i="1" s="1"/>
  <c r="I133" i="1"/>
  <c r="L133" i="1" s="1"/>
  <c r="I149" i="1"/>
  <c r="L149" i="1" s="1"/>
  <c r="I165" i="1"/>
  <c r="L165" i="1" s="1"/>
  <c r="I173" i="1"/>
  <c r="L173" i="1" s="1"/>
  <c r="I189" i="1"/>
  <c r="L189" i="1" s="1"/>
  <c r="I194" i="1"/>
  <c r="L194" i="1" s="1"/>
  <c r="I205" i="1"/>
  <c r="L205" i="1" s="1"/>
  <c r="I210" i="1"/>
  <c r="L210" i="1" s="1"/>
  <c r="I221" i="1"/>
  <c r="L221" i="1" s="1"/>
  <c r="I226" i="1"/>
  <c r="L226" i="1" s="1"/>
  <c r="I237" i="1"/>
  <c r="L237" i="1" s="1"/>
  <c r="I242" i="1"/>
  <c r="L242" i="1" s="1"/>
  <c r="H52" i="1"/>
  <c r="K52" i="1" s="1"/>
  <c r="H108" i="1"/>
  <c r="K108" i="1" s="1"/>
  <c r="H164" i="1"/>
  <c r="K164" i="1" s="1"/>
  <c r="H220" i="1"/>
  <c r="K220" i="1" s="1"/>
  <c r="H4" i="1"/>
  <c r="K4" i="1" s="1"/>
  <c r="H25" i="1"/>
  <c r="K25" i="1" s="1"/>
  <c r="H45" i="1"/>
  <c r="K45" i="1" s="1"/>
  <c r="H65" i="1"/>
  <c r="K65" i="1" s="1"/>
  <c r="H89" i="1"/>
  <c r="K89" i="1" s="1"/>
  <c r="H109" i="1"/>
  <c r="K109" i="1" s="1"/>
  <c r="H129" i="1"/>
  <c r="K129" i="1" s="1"/>
  <c r="H153" i="1"/>
  <c r="K153" i="1" s="1"/>
  <c r="H173" i="1"/>
  <c r="K173" i="1" s="1"/>
  <c r="H193" i="1"/>
  <c r="K193" i="1" s="1"/>
  <c r="H217" i="1"/>
  <c r="K217" i="1" s="1"/>
  <c r="H237" i="1"/>
  <c r="K237" i="1" s="1"/>
  <c r="H102" i="1"/>
  <c r="K102" i="1" s="1"/>
  <c r="H146" i="1"/>
  <c r="K146" i="1" s="1"/>
  <c r="H190" i="1"/>
  <c r="K190" i="1" s="1"/>
  <c r="H230" i="1"/>
  <c r="K230" i="1" s="1"/>
  <c r="H32" i="1"/>
  <c r="K32" i="1" s="1"/>
  <c r="H84" i="1"/>
  <c r="K84" i="1" s="1"/>
  <c r="H128" i="1"/>
  <c r="K128" i="1" s="1"/>
  <c r="H172" i="1"/>
  <c r="K172" i="1" s="1"/>
  <c r="H212" i="1"/>
  <c r="K212" i="1" s="1"/>
  <c r="H18" i="1"/>
  <c r="K18" i="1" s="1"/>
  <c r="H38" i="1"/>
  <c r="K38" i="1" s="1"/>
  <c r="H62" i="1"/>
  <c r="K62" i="1" s="1"/>
  <c r="H86" i="1"/>
  <c r="K86" i="1" s="1"/>
  <c r="H118" i="1"/>
  <c r="K118" i="1" s="1"/>
  <c r="H162" i="1"/>
  <c r="K162" i="1" s="1"/>
  <c r="H206" i="1"/>
  <c r="K206" i="1" s="1"/>
  <c r="H246" i="1"/>
  <c r="K246" i="1" s="1"/>
  <c r="H48" i="1"/>
  <c r="K48" i="1" s="1"/>
  <c r="H88" i="1"/>
  <c r="K88" i="1" s="1"/>
  <c r="H132" i="1"/>
  <c r="K132" i="1" s="1"/>
  <c r="H180" i="1"/>
  <c r="K180" i="1" s="1"/>
  <c r="H228" i="1"/>
  <c r="K228" i="1" s="1"/>
  <c r="H11" i="1"/>
  <c r="K11" i="1" s="1"/>
  <c r="H35" i="1"/>
  <c r="K35" i="1" s="1"/>
  <c r="H55" i="1"/>
  <c r="K55" i="1" s="1"/>
  <c r="H75" i="1"/>
  <c r="K75" i="1" s="1"/>
  <c r="H99" i="1"/>
  <c r="K99" i="1" s="1"/>
  <c r="H119" i="1"/>
  <c r="K119" i="1" s="1"/>
  <c r="H139" i="1"/>
  <c r="K139" i="1" s="1"/>
  <c r="H163" i="1"/>
  <c r="K163" i="1" s="1"/>
  <c r="H183" i="1"/>
  <c r="K183" i="1" s="1"/>
  <c r="H203" i="1"/>
  <c r="K203" i="1" s="1"/>
  <c r="H227" i="1"/>
  <c r="K227" i="1" s="1"/>
  <c r="H247" i="1"/>
  <c r="K247" i="1" s="1"/>
  <c r="I147" i="1"/>
  <c r="L147" i="1" s="1"/>
  <c r="I163" i="1"/>
  <c r="L163" i="1" s="1"/>
  <c r="I179" i="1"/>
  <c r="L179" i="1" s="1"/>
  <c r="I195" i="1"/>
  <c r="L195" i="1" s="1"/>
  <c r="I227" i="1"/>
  <c r="L227" i="1" s="1"/>
  <c r="H16" i="1"/>
  <c r="K16" i="1" s="1"/>
  <c r="H64" i="1"/>
  <c r="K64" i="1" s="1"/>
  <c r="H120" i="1"/>
  <c r="K120" i="1" s="1"/>
  <c r="H176" i="1"/>
  <c r="K176" i="1" s="1"/>
  <c r="H232" i="1"/>
  <c r="K232" i="1" s="1"/>
  <c r="H9" i="1"/>
  <c r="K9" i="1" s="1"/>
  <c r="H29" i="1"/>
  <c r="K29" i="1" s="1"/>
  <c r="H49" i="1"/>
  <c r="K49" i="1" s="1"/>
  <c r="H73" i="1"/>
  <c r="K73" i="1" s="1"/>
  <c r="H93" i="1"/>
  <c r="K93" i="1" s="1"/>
  <c r="H113" i="1"/>
  <c r="K113" i="1" s="1"/>
  <c r="H137" i="1"/>
  <c r="K137" i="1" s="1"/>
  <c r="H157" i="1"/>
  <c r="K157" i="1" s="1"/>
  <c r="H177" i="1"/>
  <c r="K177" i="1" s="1"/>
  <c r="H201" i="1"/>
  <c r="K201" i="1" s="1"/>
  <c r="H221" i="1"/>
  <c r="K221" i="1" s="1"/>
  <c r="H241" i="1"/>
  <c r="K241" i="1" s="1"/>
  <c r="H114" i="1"/>
  <c r="K114" i="1" s="1"/>
  <c r="H158" i="1"/>
  <c r="K158" i="1" s="1"/>
  <c r="H198" i="1"/>
  <c r="K198" i="1" s="1"/>
  <c r="H242" i="1"/>
  <c r="K242" i="1" s="1"/>
  <c r="H44" i="1"/>
  <c r="K44" i="1" s="1"/>
  <c r="H96" i="1"/>
  <c r="K96" i="1" s="1"/>
  <c r="H140" i="1"/>
  <c r="K140" i="1" s="1"/>
  <c r="H184" i="1"/>
  <c r="K184" i="1" s="1"/>
  <c r="H224" i="1"/>
  <c r="K224" i="1" s="1"/>
  <c r="H22" i="1"/>
  <c r="K22" i="1" s="1"/>
  <c r="H46" i="1"/>
  <c r="K46" i="1" s="1"/>
  <c r="H66" i="1"/>
  <c r="K66" i="1" s="1"/>
  <c r="H94" i="1"/>
  <c r="K94" i="1" s="1"/>
  <c r="H130" i="1"/>
  <c r="K130" i="1" s="1"/>
  <c r="H174" i="1"/>
  <c r="K174" i="1" s="1"/>
  <c r="H214" i="1"/>
  <c r="K214" i="1" s="1"/>
  <c r="H8" i="1"/>
  <c r="K8" i="1" s="1"/>
  <c r="H56" i="1"/>
  <c r="K56" i="1" s="1"/>
  <c r="H100" i="1"/>
  <c r="K100" i="1" s="1"/>
  <c r="H144" i="1"/>
  <c r="K144" i="1" s="1"/>
  <c r="H196" i="1"/>
  <c r="K196" i="1" s="1"/>
  <c r="H236" i="1"/>
  <c r="K236" i="1" s="1"/>
  <c r="H19" i="1"/>
  <c r="K19" i="1" s="1"/>
  <c r="H39" i="1"/>
  <c r="K39" i="1" s="1"/>
  <c r="H59" i="1"/>
  <c r="K59" i="1" s="1"/>
  <c r="H83" i="1"/>
  <c r="K83" i="1" s="1"/>
  <c r="H103" i="1"/>
  <c r="K103" i="1" s="1"/>
  <c r="H123" i="1"/>
  <c r="K123" i="1" s="1"/>
  <c r="H147" i="1"/>
  <c r="K147" i="1" s="1"/>
  <c r="H167" i="1"/>
  <c r="K167" i="1" s="1"/>
  <c r="H187" i="1"/>
  <c r="K187" i="1" s="1"/>
  <c r="H211" i="1"/>
  <c r="K211" i="1" s="1"/>
  <c r="H231" i="1"/>
  <c r="K231" i="1" s="1"/>
  <c r="I135" i="1"/>
  <c r="L135" i="1" s="1"/>
  <c r="I151" i="1"/>
  <c r="L151" i="1" s="1"/>
  <c r="I167" i="1"/>
  <c r="L167" i="1" s="1"/>
  <c r="L251" i="1" s="1"/>
  <c r="L252" i="1" s="1"/>
  <c r="L258" i="1" s="1"/>
  <c r="I183" i="1"/>
  <c r="L183" i="1" s="1"/>
  <c r="I207" i="1"/>
  <c r="L207" i="1" s="1"/>
  <c r="I239" i="1"/>
  <c r="L239" i="1" s="1"/>
  <c r="H28" i="1"/>
  <c r="K28" i="1" s="1"/>
  <c r="H76" i="1"/>
  <c r="K76" i="1" s="1"/>
  <c r="H136" i="1"/>
  <c r="K136" i="1" s="1"/>
  <c r="H188" i="1"/>
  <c r="K188" i="1" s="1"/>
  <c r="H244" i="1"/>
  <c r="K244" i="1" s="1"/>
  <c r="L251" i="2" l="1"/>
  <c r="L252" i="2" s="1"/>
  <c r="L258" i="2" s="1"/>
  <c r="L259" i="2" s="1"/>
  <c r="K251" i="1"/>
  <c r="K252" i="1" s="1"/>
  <c r="K258" i="1" s="1"/>
</calcChain>
</file>

<file path=xl/sharedStrings.xml><?xml version="1.0" encoding="utf-8"?>
<sst xmlns="http://schemas.openxmlformats.org/spreadsheetml/2006/main" count="47" uniqueCount="27">
  <si>
    <t>ACSEL</t>
  </si>
  <si>
    <t>Tarih</t>
  </si>
  <si>
    <t>METRO</t>
  </si>
  <si>
    <t>P_ACSEL</t>
  </si>
  <si>
    <t>P_METRO</t>
  </si>
  <si>
    <t>Fiyat</t>
  </si>
  <si>
    <t>Getiri</t>
  </si>
  <si>
    <t>r_ACSEL</t>
  </si>
  <si>
    <t>r_METRO</t>
  </si>
  <si>
    <t>ORTALAMA</t>
  </si>
  <si>
    <r>
      <t>(r_ACSEL-</t>
    </r>
    <r>
      <rPr>
        <b/>
        <sz val="11"/>
        <color rgb="FFFF0000"/>
        <rFont val="Calibri"/>
        <family val="2"/>
        <charset val="162"/>
        <scheme val="minor"/>
      </rPr>
      <t>r_ort_ACSEL</t>
    </r>
    <r>
      <rPr>
        <sz val="11"/>
        <color theme="1"/>
        <rFont val="Calibri"/>
        <family val="2"/>
        <scheme val="minor"/>
      </rPr>
      <t>)</t>
    </r>
  </si>
  <si>
    <r>
      <t>(r_METRO-</t>
    </r>
    <r>
      <rPr>
        <b/>
        <sz val="11"/>
        <color rgb="FFFF0000"/>
        <rFont val="Calibri"/>
        <family val="2"/>
        <charset val="162"/>
        <scheme val="minor"/>
      </rPr>
      <t>r_ort_METRO</t>
    </r>
    <r>
      <rPr>
        <sz val="11"/>
        <color theme="1"/>
        <rFont val="Calibri"/>
        <family val="2"/>
        <scheme val="minor"/>
      </rPr>
      <t>)</t>
    </r>
  </si>
  <si>
    <r>
      <t>(r_ACSEL-</t>
    </r>
    <r>
      <rPr>
        <b/>
        <sz val="11"/>
        <color rgb="FFFF0000"/>
        <rFont val="Calibri"/>
        <family val="2"/>
        <charset val="162"/>
        <scheme val="minor"/>
      </rPr>
      <t>r_ort_ACSEL</t>
    </r>
    <r>
      <rPr>
        <sz val="11"/>
        <color theme="1"/>
        <rFont val="Calibri"/>
        <family val="2"/>
        <scheme val="minor"/>
      </rPr>
      <t>)^2</t>
    </r>
  </si>
  <si>
    <r>
      <t>(r_METRO-</t>
    </r>
    <r>
      <rPr>
        <b/>
        <sz val="11"/>
        <color rgb="FFFF0000"/>
        <rFont val="Calibri"/>
        <family val="2"/>
        <charset val="162"/>
        <scheme val="minor"/>
      </rPr>
      <t>r_ort_METRO</t>
    </r>
    <r>
      <rPr>
        <sz val="11"/>
        <color theme="1"/>
        <rFont val="Calibri"/>
        <family val="2"/>
        <scheme val="minor"/>
      </rPr>
      <t>)^2</t>
    </r>
  </si>
  <si>
    <t>Varyans</t>
  </si>
  <si>
    <t>Std. Sapma</t>
  </si>
  <si>
    <t>Risk</t>
  </si>
  <si>
    <t>Varyasyon Katsayısı</t>
  </si>
  <si>
    <r>
      <t>(r_ACSEL-</t>
    </r>
    <r>
      <rPr>
        <sz val="11"/>
        <color rgb="FFFF0000"/>
        <rFont val="Calibri"/>
        <family val="2"/>
        <charset val="162"/>
        <scheme val="minor"/>
      </rPr>
      <t>r_ort_ACSEL</t>
    </r>
    <r>
      <rPr>
        <sz val="11"/>
        <color theme="1"/>
        <rFont val="Calibri"/>
        <family val="2"/>
        <scheme val="minor"/>
      </rPr>
      <t>)*(r_METRO-</t>
    </r>
    <r>
      <rPr>
        <sz val="11"/>
        <color rgb="FFFF0000"/>
        <rFont val="Calibri"/>
        <family val="2"/>
        <charset val="162"/>
        <scheme val="minor"/>
      </rPr>
      <t>r_ort_METRO</t>
    </r>
    <r>
      <rPr>
        <sz val="11"/>
        <color theme="1"/>
        <rFont val="Calibri"/>
        <family val="2"/>
        <scheme val="minor"/>
      </rPr>
      <t>)</t>
    </r>
  </si>
  <si>
    <t>PORTFÖY HESAPLAMASI</t>
  </si>
  <si>
    <t>Durum</t>
  </si>
  <si>
    <t>W_ACSEL</t>
  </si>
  <si>
    <t>W_METRO</t>
  </si>
  <si>
    <t>GETIRI PORTFÖY</t>
  </si>
  <si>
    <t>RİSK_PORTFÖY</t>
  </si>
  <si>
    <t>Korelasyon (ACSEL-METRO)</t>
  </si>
  <si>
    <t>Kovaryans(ACSEL_METRO)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</si>
</sst>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"/>
    <numFmt numFmtId="165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0" applyFont="1" applyAlignment="1">
      <alignment horizontal="left"/>
    </xf>
    <xf numFmtId="164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/>
    </xf>
    <xf numFmtId="165" fontId="0" fillId="0" borderId="0" xfId="1" applyNumberFormat="1" applyFont="1" applyAlignment="1">
      <alignment horizontal="center"/>
    </xf>
    <xf numFmtId="0" fontId="5" fillId="0" borderId="0" xfId="0" applyFont="1"/>
    <xf numFmtId="165" fontId="5" fillId="0" borderId="0" xfId="1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0" fontId="0" fillId="0" borderId="0" xfId="1" applyNumberFormat="1" applyFont="1" applyAlignment="1">
      <alignment horizontal="center"/>
    </xf>
    <xf numFmtId="0" fontId="6" fillId="0" borderId="1" xfId="0" applyFont="1" applyBorder="1" applyAlignment="1">
      <alignment horizontal="center"/>
    </xf>
    <xf numFmtId="10" fontId="6" fillId="0" borderId="1" xfId="1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0" fillId="0" borderId="0" xfId="0" applyAlignment="1"/>
    <xf numFmtId="9" fontId="0" fillId="0" borderId="0" xfId="0" applyNumberFormat="1"/>
    <xf numFmtId="0" fontId="3" fillId="2" borderId="0" xfId="0" applyFont="1" applyFill="1"/>
    <xf numFmtId="9" fontId="3" fillId="2" borderId="0" xfId="0" applyNumberFormat="1" applyFont="1" applyFill="1"/>
    <xf numFmtId="10" fontId="3" fillId="2" borderId="0" xfId="1" applyNumberFormat="1" applyFont="1" applyFill="1" applyAlignment="1">
      <alignment horizontal="center"/>
    </xf>
  </cellXfs>
  <cellStyles count="2">
    <cellStyle name="Normal" xfId="0" builtinId="0"/>
    <cellStyle name="Yüzd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294685039370078"/>
          <c:y val="0.15788203557888597"/>
          <c:w val="0.76637948381452314"/>
          <c:h val="0.72613808690580339"/>
        </c:manualLayout>
      </c:layout>
      <c:scatterChart>
        <c:scatterStyle val="lineMarker"/>
        <c:varyColors val="0"/>
        <c:ser>
          <c:idx val="0"/>
          <c:order val="0"/>
          <c:tx>
            <c:strRef>
              <c:f>'TEKİL MENKUL KIYMET'!$K$258:$L$258</c:f>
              <c:strCache>
                <c:ptCount val="1"/>
                <c:pt idx="0">
                  <c:v>3.58% 4.68%</c:v>
                </c:pt>
              </c:strCache>
            </c:strRef>
          </c:tx>
          <c:spPr>
            <a:ln w="28575">
              <a:noFill/>
            </a:ln>
          </c:spP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tr-TR"/>
                      <a:t>ACSEL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tr-TR" b="1"/>
                      <a:t>METRO</a:t>
                    </a:r>
                    <a:endParaRPr lang="tr-T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tr-T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xVal>
            <c:numRef>
              <c:f>'TEKİL MENKUL KIYMET'!$K$258:$L$258</c:f>
              <c:numCache>
                <c:formatCode>0.00%</c:formatCode>
                <c:ptCount val="2"/>
                <c:pt idx="0">
                  <c:v>3.5790140058988187E-2</c:v>
                </c:pt>
                <c:pt idx="1">
                  <c:v>4.6839239893788499E-2</c:v>
                </c:pt>
              </c:numCache>
            </c:numRef>
          </c:xVal>
          <c:yVal>
            <c:numRef>
              <c:f>'TEKİL MENKUL KIYMET'!$K$257:$L$257</c:f>
              <c:numCache>
                <c:formatCode>0.00%</c:formatCode>
                <c:ptCount val="2"/>
                <c:pt idx="0">
                  <c:v>4.0382081324094304E-3</c:v>
                </c:pt>
                <c:pt idx="1">
                  <c:v>4.2689720899140174E-3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8193856"/>
        <c:axId val="288193280"/>
      </c:scatterChart>
      <c:valAx>
        <c:axId val="288193856"/>
        <c:scaling>
          <c:orientation val="minMax"/>
        </c:scaling>
        <c:delete val="0"/>
        <c:axPos val="b"/>
        <c:numFmt formatCode="0.00%" sourceLinked="1"/>
        <c:majorTickMark val="out"/>
        <c:minorTickMark val="none"/>
        <c:tickLblPos val="nextTo"/>
        <c:crossAx val="288193280"/>
        <c:crosses val="autoZero"/>
        <c:crossBetween val="midCat"/>
      </c:valAx>
      <c:valAx>
        <c:axId val="28819328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8819385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294685039370078"/>
          <c:y val="0.15788203557888597"/>
          <c:w val="0.76637948381452314"/>
          <c:h val="0.72613808690580339"/>
        </c:manualLayout>
      </c:layout>
      <c:scatterChart>
        <c:scatterStyle val="lineMarker"/>
        <c:varyColors val="0"/>
        <c:ser>
          <c:idx val="0"/>
          <c:order val="0"/>
          <c:tx>
            <c:strRef>
              <c:f>'TEKİL MENKUL KIYMET'!$K$258:$L$258</c:f>
              <c:strCache>
                <c:ptCount val="1"/>
                <c:pt idx="0">
                  <c:v>3.58% 4.68%</c:v>
                </c:pt>
              </c:strCache>
            </c:strRef>
          </c:tx>
          <c:spPr>
            <a:ln w="28575">
              <a:noFill/>
            </a:ln>
          </c:spP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tr-TR"/>
                      <a:t>ACSEL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tr-TR" b="1"/>
                      <a:t>METRO</a:t>
                    </a:r>
                    <a:endParaRPr lang="tr-T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tr-T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xVal>
            <c:numRef>
              <c:f>'TEKİL MENKUL KIYMET'!$K$258:$L$258</c:f>
              <c:numCache>
                <c:formatCode>0.00%</c:formatCode>
                <c:ptCount val="2"/>
                <c:pt idx="0">
                  <c:v>3.5790140058988187E-2</c:v>
                </c:pt>
                <c:pt idx="1">
                  <c:v>4.6839239893788499E-2</c:v>
                </c:pt>
              </c:numCache>
            </c:numRef>
          </c:xVal>
          <c:yVal>
            <c:numRef>
              <c:f>'TEKİL MENKUL KIYMET'!$K$257:$L$257</c:f>
              <c:numCache>
                <c:formatCode>0.00%</c:formatCode>
                <c:ptCount val="2"/>
                <c:pt idx="0">
                  <c:v>4.0382081324094304E-3</c:v>
                </c:pt>
                <c:pt idx="1">
                  <c:v>4.2689720899140174E-3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9050560"/>
        <c:axId val="289051136"/>
      </c:scatterChart>
      <c:valAx>
        <c:axId val="289050560"/>
        <c:scaling>
          <c:orientation val="minMax"/>
        </c:scaling>
        <c:delete val="0"/>
        <c:axPos val="b"/>
        <c:numFmt formatCode="0.00%" sourceLinked="1"/>
        <c:majorTickMark val="out"/>
        <c:minorTickMark val="none"/>
        <c:tickLblPos val="nextTo"/>
        <c:crossAx val="289051136"/>
        <c:crosses val="autoZero"/>
        <c:crossBetween val="midCat"/>
      </c:valAx>
      <c:valAx>
        <c:axId val="28905113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8905056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PORTFÖY</c:v>
          </c:tx>
          <c:spPr>
            <a:ln w="28575">
              <a:noFill/>
            </a:ln>
          </c:spPr>
          <c:xVal>
            <c:numRef>
              <c:f>PORTFÖY!$T$259:$T$359</c:f>
              <c:numCache>
                <c:formatCode>0.00%</c:formatCode>
                <c:ptCount val="101"/>
                <c:pt idx="0">
                  <c:v>3.5790140058988187E-2</c:v>
                </c:pt>
                <c:pt idx="1">
                  <c:v>3.5397545808357793E-2</c:v>
                </c:pt>
                <c:pt idx="2">
                  <c:v>3.5011247008428351E-2</c:v>
                </c:pt>
                <c:pt idx="3">
                  <c:v>3.4631454328878181E-2</c:v>
                </c:pt>
                <c:pt idx="4">
                  <c:v>3.4258384153353819E-2</c:v>
                </c:pt>
                <c:pt idx="5">
                  <c:v>3.3892258477150064E-2</c:v>
                </c:pt>
                <c:pt idx="6">
                  <c:v>3.3533304766794662E-2</c:v>
                </c:pt>
                <c:pt idx="7">
                  <c:v>3.3181755777853511E-2</c:v>
                </c:pt>
                <c:pt idx="8">
                  <c:v>3.2837849327218317E-2</c:v>
                </c:pt>
                <c:pt idx="9">
                  <c:v>3.2501828016138844E-2</c:v>
                </c:pt>
                <c:pt idx="10">
                  <c:v>3.2173938900324904E-2</c:v>
                </c:pt>
                <c:pt idx="11">
                  <c:v>3.185443310358245E-2</c:v>
                </c:pt>
                <c:pt idx="12">
                  <c:v>3.1543565371672501E-2</c:v>
                </c:pt>
                <c:pt idx="13">
                  <c:v>3.1241593563404221E-2</c:v>
                </c:pt>
                <c:pt idx="14">
                  <c:v>3.0948778076403945E-2</c:v>
                </c:pt>
                <c:pt idx="15">
                  <c:v>3.066538120554935E-2</c:v>
                </c:pt>
                <c:pt idx="16">
                  <c:v>3.0391666432731442E-2</c:v>
                </c:pt>
                <c:pt idx="17">
                  <c:v>3.0127897647409245E-2</c:v>
                </c:pt>
                <c:pt idx="18">
                  <c:v>2.9874338298357631E-2</c:v>
                </c:pt>
                <c:pt idx="19">
                  <c:v>2.9631250478072382E-2</c:v>
                </c:pt>
                <c:pt idx="20">
                  <c:v>2.939889394248377E-2</c:v>
                </c:pt>
                <c:pt idx="21">
                  <c:v>2.9177525069925832E-2</c:v>
                </c:pt>
                <c:pt idx="22">
                  <c:v>2.8967395764695331E-2</c:v>
                </c:pt>
                <c:pt idx="23">
                  <c:v>2.8768752311986435E-2</c:v>
                </c:pt>
                <c:pt idx="24">
                  <c:v>2.8581834192471935E-2</c:v>
                </c:pt>
                <c:pt idx="25">
                  <c:v>2.840687286628164E-2</c:v>
                </c:pt>
                <c:pt idx="26">
                  <c:v>2.8244090537558747E-2</c:v>
                </c:pt>
                <c:pt idx="27">
                  <c:v>2.8093698912107324E-2</c:v>
                </c:pt>
                <c:pt idx="28">
                  <c:v>2.7955897961826626E-2</c:v>
                </c:pt>
                <c:pt idx="29">
                  <c:v>2.7830874710608383E-2</c:v>
                </c:pt>
                <c:pt idx="30">
                  <c:v>2.7718802057100114E-2</c:v>
                </c:pt>
                <c:pt idx="31">
                  <c:v>2.7619837650163889E-2</c:v>
                </c:pt>
                <c:pt idx="32">
                  <c:v>2.7534122832945335E-2</c:v>
                </c:pt>
                <c:pt idx="33">
                  <c:v>2.7461781671181303E-2</c:v>
                </c:pt>
                <c:pt idx="34">
                  <c:v>2.7402920080698234E-2</c:v>
                </c:pt>
                <c:pt idx="35">
                  <c:v>2.735762506798126E-2</c:v>
                </c:pt>
                <c:pt idx="36">
                  <c:v>2.7325964096238869E-2</c:v>
                </c:pt>
                <c:pt idx="37">
                  <c:v>2.7307984587574979E-2</c:v>
                </c:pt>
                <c:pt idx="38">
                  <c:v>2.7303713569753224E-2</c:v>
                </c:pt>
                <c:pt idx="39">
                  <c:v>2.7313157473653926E-2</c:v>
                </c:pt>
                <c:pt idx="40">
                  <c:v>2.7336302084951167E-2</c:v>
                </c:pt>
                <c:pt idx="41">
                  <c:v>2.7373112650854872E-2</c:v>
                </c:pt>
                <c:pt idx="42">
                  <c:v>2.7423534140053385E-2</c:v>
                </c:pt>
                <c:pt idx="43">
                  <c:v>2.748749165134122E-2</c:v>
                </c:pt>
                <c:pt idx="44">
                  <c:v>2.7564890963906071E-2</c:v>
                </c:pt>
                <c:pt idx="45">
                  <c:v>2.765561921995428E-2</c:v>
                </c:pt>
                <c:pt idx="46">
                  <c:v>2.775954572833958E-2</c:v>
                </c:pt>
                <c:pt idx="47">
                  <c:v>2.7876522876177444E-2</c:v>
                </c:pt>
                <c:pt idx="48">
                  <c:v>2.8006387134114789E-2</c:v>
                </c:pt>
                <c:pt idx="49">
                  <c:v>2.8148960140001147E-2</c:v>
                </c:pt>
                <c:pt idx="50">
                  <c:v>2.8304049845179993E-2</c:v>
                </c:pt>
                <c:pt idx="51">
                  <c:v>2.8471451707475171E-2</c:v>
                </c:pt>
                <c:pt idx="52">
                  <c:v>2.8650949915165914E-2</c:v>
                </c:pt>
                <c:pt idx="53">
                  <c:v>2.8842318626788609E-2</c:v>
                </c:pt>
                <c:pt idx="54">
                  <c:v>2.9045323212432087E-2</c:v>
                </c:pt>
                <c:pt idx="55">
                  <c:v>2.9259721483255653E-2</c:v>
                </c:pt>
                <c:pt idx="56">
                  <c:v>2.9485264897204769E-2</c:v>
                </c:pt>
                <c:pt idx="57">
                  <c:v>2.9721699730274109E-2</c:v>
                </c:pt>
                <c:pt idx="58">
                  <c:v>2.996876820412232E-2</c:v>
                </c:pt>
                <c:pt idx="59">
                  <c:v>3.0226209562329312E-2</c:v>
                </c:pt>
                <c:pt idx="60">
                  <c:v>3.0493761089063449E-2</c:v>
                </c:pt>
                <c:pt idx="61">
                  <c:v>3.0771159065357115E-2</c:v>
                </c:pt>
                <c:pt idx="62">
                  <c:v>3.1058139659543939E-2</c:v>
                </c:pt>
                <c:pt idx="63">
                  <c:v>3.1354439749667985E-2</c:v>
                </c:pt>
                <c:pt idx="64">
                  <c:v>3.1659797676816905E-2</c:v>
                </c:pt>
                <c:pt idx="65">
                  <c:v>3.1973953929346918E-2</c:v>
                </c:pt>
                <c:pt idx="66">
                  <c:v>3.2296651758852872E-2</c:v>
                </c:pt>
                <c:pt idx="67">
                  <c:v>3.262763772948981E-2</c:v>
                </c:pt>
                <c:pt idx="68">
                  <c:v>3.296666220287757E-2</c:v>
                </c:pt>
                <c:pt idx="69">
                  <c:v>3.3313479761322491E-2</c:v>
                </c:pt>
                <c:pt idx="70">
                  <c:v>3.3667849572478599E-2</c:v>
                </c:pt>
                <c:pt idx="71">
                  <c:v>3.4029535698855029E-2</c:v>
                </c:pt>
                <c:pt idx="72">
                  <c:v>3.4398307355767481E-2</c:v>
                </c:pt>
                <c:pt idx="73">
                  <c:v>3.4773939121440396E-2</c:v>
                </c:pt>
                <c:pt idx="74">
                  <c:v>3.5156211103004771E-2</c:v>
                </c:pt>
                <c:pt idx="75">
                  <c:v>3.5544909062115014E-2</c:v>
                </c:pt>
                <c:pt idx="76">
                  <c:v>3.5939824503837155E-2</c:v>
                </c:pt>
                <c:pt idx="77">
                  <c:v>3.6340754732349718E-2</c:v>
                </c:pt>
                <c:pt idx="78">
                  <c:v>3.6747502876856547E-2</c:v>
                </c:pt>
                <c:pt idx="79">
                  <c:v>3.7159877890945207E-2</c:v>
                </c:pt>
                <c:pt idx="80">
                  <c:v>3.7577694528442465E-2</c:v>
                </c:pt>
                <c:pt idx="81">
                  <c:v>3.800077329862523E-2</c:v>
                </c:pt>
                <c:pt idx="82">
                  <c:v>3.8428940403446958E-2</c:v>
                </c:pt>
                <c:pt idx="83">
                  <c:v>3.8862027659238858E-2</c:v>
                </c:pt>
                <c:pt idx="84">
                  <c:v>3.92998724051467E-2</c:v>
                </c:pt>
                <c:pt idx="85">
                  <c:v>3.9742317400370264E-2</c:v>
                </c:pt>
                <c:pt idx="86">
                  <c:v>4.0189210712084561E-2</c:v>
                </c:pt>
                <c:pt idx="87">
                  <c:v>4.0640405595742876E-2</c:v>
                </c:pt>
                <c:pt idx="88">
                  <c:v>4.1095760369291655E-2</c:v>
                </c:pt>
                <c:pt idx="89">
                  <c:v>4.1555138282667207E-2</c:v>
                </c:pt>
                <c:pt idx="90">
                  <c:v>4.2018407383794802E-2</c:v>
                </c:pt>
                <c:pt idx="91">
                  <c:v>4.2485440382171946E-2</c:v>
                </c:pt>
                <c:pt idx="92">
                  <c:v>4.2956114510989345E-2</c:v>
                </c:pt>
                <c:pt idx="93">
                  <c:v>4.3430311388625444E-2</c:v>
                </c:pt>
                <c:pt idx="94">
                  <c:v>4.3907916880242745E-2</c:v>
                </c:pt>
                <c:pt idx="95">
                  <c:v>4.4388820960116065E-2</c:v>
                </c:pt>
                <c:pt idx="96">
                  <c:v>4.4872917575234296E-2</c:v>
                </c:pt>
                <c:pt idx="97">
                  <c:v>4.5360104510636871E-2</c:v>
                </c:pt>
                <c:pt idx="98">
                  <c:v>4.5850283256874486E-2</c:v>
                </c:pt>
                <c:pt idx="99">
                  <c:v>4.6343358879918792E-2</c:v>
                </c:pt>
                <c:pt idx="100">
                  <c:v>4.6839239893788499E-2</c:v>
                </c:pt>
              </c:numCache>
            </c:numRef>
          </c:xVal>
          <c:yVal>
            <c:numRef>
              <c:f>PORTFÖY!$S$259:$S$359</c:f>
              <c:numCache>
                <c:formatCode>0.00%</c:formatCode>
                <c:ptCount val="101"/>
                <c:pt idx="0">
                  <c:v>4.0382081324094304E-3</c:v>
                </c:pt>
                <c:pt idx="1">
                  <c:v>4.0405157719844761E-3</c:v>
                </c:pt>
                <c:pt idx="2">
                  <c:v>4.0428234115595218E-3</c:v>
                </c:pt>
                <c:pt idx="3">
                  <c:v>4.0451310511345675E-3</c:v>
                </c:pt>
                <c:pt idx="4">
                  <c:v>4.0474386907096141E-3</c:v>
                </c:pt>
                <c:pt idx="5">
                  <c:v>4.0497463302846598E-3</c:v>
                </c:pt>
                <c:pt idx="6">
                  <c:v>4.0520539698597055E-3</c:v>
                </c:pt>
                <c:pt idx="7">
                  <c:v>4.0543616094347512E-3</c:v>
                </c:pt>
                <c:pt idx="8">
                  <c:v>4.0566692490097978E-3</c:v>
                </c:pt>
                <c:pt idx="9">
                  <c:v>4.0589768885848435E-3</c:v>
                </c:pt>
                <c:pt idx="10">
                  <c:v>4.0612845281598892E-3</c:v>
                </c:pt>
                <c:pt idx="11">
                  <c:v>4.0635921677349349E-3</c:v>
                </c:pt>
                <c:pt idx="12">
                  <c:v>4.0658998073099806E-3</c:v>
                </c:pt>
                <c:pt idx="13">
                  <c:v>4.0682074468850271E-3</c:v>
                </c:pt>
                <c:pt idx="14">
                  <c:v>4.0705150864600729E-3</c:v>
                </c:pt>
                <c:pt idx="15">
                  <c:v>4.0728227260351186E-3</c:v>
                </c:pt>
                <c:pt idx="16">
                  <c:v>4.0751303656101643E-3</c:v>
                </c:pt>
                <c:pt idx="17">
                  <c:v>4.07743800518521E-3</c:v>
                </c:pt>
                <c:pt idx="18">
                  <c:v>4.0797456447602557E-3</c:v>
                </c:pt>
                <c:pt idx="19">
                  <c:v>4.0820532843353022E-3</c:v>
                </c:pt>
                <c:pt idx="20">
                  <c:v>4.084360923910348E-3</c:v>
                </c:pt>
                <c:pt idx="21">
                  <c:v>4.0866685634853937E-3</c:v>
                </c:pt>
                <c:pt idx="22">
                  <c:v>4.0889762030604394E-3</c:v>
                </c:pt>
                <c:pt idx="23">
                  <c:v>4.0912838426354859E-3</c:v>
                </c:pt>
                <c:pt idx="24">
                  <c:v>4.0935914822105316E-3</c:v>
                </c:pt>
                <c:pt idx="25">
                  <c:v>4.0958991217855774E-3</c:v>
                </c:pt>
                <c:pt idx="26">
                  <c:v>4.0982067613606231E-3</c:v>
                </c:pt>
                <c:pt idx="27">
                  <c:v>4.1005144009356688E-3</c:v>
                </c:pt>
                <c:pt idx="28">
                  <c:v>4.1028220405107153E-3</c:v>
                </c:pt>
                <c:pt idx="29">
                  <c:v>4.1051296800857602E-3</c:v>
                </c:pt>
                <c:pt idx="30">
                  <c:v>4.1074373196608067E-3</c:v>
                </c:pt>
                <c:pt idx="31">
                  <c:v>4.1097449592358525E-3</c:v>
                </c:pt>
                <c:pt idx="32">
                  <c:v>4.1120525988108982E-3</c:v>
                </c:pt>
                <c:pt idx="33">
                  <c:v>4.1143602383859447E-3</c:v>
                </c:pt>
                <c:pt idx="34">
                  <c:v>4.1166678779609904E-3</c:v>
                </c:pt>
                <c:pt idx="35">
                  <c:v>4.1189755175360361E-3</c:v>
                </c:pt>
                <c:pt idx="36">
                  <c:v>4.1212831571110818E-3</c:v>
                </c:pt>
                <c:pt idx="37">
                  <c:v>4.1235907966861276E-3</c:v>
                </c:pt>
                <c:pt idx="38">
                  <c:v>4.1258984362611741E-3</c:v>
                </c:pt>
                <c:pt idx="39">
                  <c:v>4.1282060758362198E-3</c:v>
                </c:pt>
                <c:pt idx="40">
                  <c:v>4.1305137154112655E-3</c:v>
                </c:pt>
                <c:pt idx="41">
                  <c:v>4.1328213549863112E-3</c:v>
                </c:pt>
                <c:pt idx="42">
                  <c:v>4.1351289945613569E-3</c:v>
                </c:pt>
                <c:pt idx="43">
                  <c:v>4.1374366341364027E-3</c:v>
                </c:pt>
                <c:pt idx="44">
                  <c:v>4.1397442737114492E-3</c:v>
                </c:pt>
                <c:pt idx="45">
                  <c:v>4.1420519132864949E-3</c:v>
                </c:pt>
                <c:pt idx="46">
                  <c:v>4.1443595528615406E-3</c:v>
                </c:pt>
                <c:pt idx="47">
                  <c:v>4.1466671924365855E-3</c:v>
                </c:pt>
                <c:pt idx="48">
                  <c:v>4.1489748320116329E-3</c:v>
                </c:pt>
                <c:pt idx="49">
                  <c:v>4.1512824715866786E-3</c:v>
                </c:pt>
                <c:pt idx="50">
                  <c:v>4.1535901111617243E-3</c:v>
                </c:pt>
                <c:pt idx="51">
                  <c:v>4.15589775073677E-3</c:v>
                </c:pt>
                <c:pt idx="52">
                  <c:v>4.1582053903118157E-3</c:v>
                </c:pt>
                <c:pt idx="53">
                  <c:v>4.1605130298868614E-3</c:v>
                </c:pt>
                <c:pt idx="54">
                  <c:v>4.162820669461908E-3</c:v>
                </c:pt>
                <c:pt idx="55">
                  <c:v>4.1651283090369537E-3</c:v>
                </c:pt>
                <c:pt idx="56">
                  <c:v>4.1674359486119994E-3</c:v>
                </c:pt>
                <c:pt idx="57">
                  <c:v>4.1697435881870443E-3</c:v>
                </c:pt>
                <c:pt idx="58">
                  <c:v>4.1720512277620865E-3</c:v>
                </c:pt>
                <c:pt idx="59">
                  <c:v>4.1743588673371322E-3</c:v>
                </c:pt>
                <c:pt idx="60">
                  <c:v>4.1766665069121788E-3</c:v>
                </c:pt>
                <c:pt idx="61">
                  <c:v>4.1789741464872245E-3</c:v>
                </c:pt>
                <c:pt idx="62">
                  <c:v>4.1812817860622702E-3</c:v>
                </c:pt>
                <c:pt idx="63">
                  <c:v>4.1835894256373159E-3</c:v>
                </c:pt>
                <c:pt idx="64">
                  <c:v>4.1858970652123625E-3</c:v>
                </c:pt>
                <c:pt idx="65">
                  <c:v>4.1882047047874082E-3</c:v>
                </c:pt>
                <c:pt idx="66">
                  <c:v>4.1905123443624539E-3</c:v>
                </c:pt>
                <c:pt idx="67">
                  <c:v>4.1928199839374996E-3</c:v>
                </c:pt>
                <c:pt idx="68">
                  <c:v>4.1951276235125453E-3</c:v>
                </c:pt>
                <c:pt idx="69">
                  <c:v>4.197435263087591E-3</c:v>
                </c:pt>
                <c:pt idx="70">
                  <c:v>4.1997429026626367E-3</c:v>
                </c:pt>
                <c:pt idx="71">
                  <c:v>4.2020505422376833E-3</c:v>
                </c:pt>
                <c:pt idx="72">
                  <c:v>4.204358181812729E-3</c:v>
                </c:pt>
                <c:pt idx="73">
                  <c:v>4.2066658213877747E-3</c:v>
                </c:pt>
                <c:pt idx="74">
                  <c:v>4.2089734609628204E-3</c:v>
                </c:pt>
                <c:pt idx="75">
                  <c:v>4.211281100537867E-3</c:v>
                </c:pt>
                <c:pt idx="76">
                  <c:v>4.2135887401129127E-3</c:v>
                </c:pt>
                <c:pt idx="77">
                  <c:v>4.2158963796879584E-3</c:v>
                </c:pt>
                <c:pt idx="78">
                  <c:v>4.2182040192630041E-3</c:v>
                </c:pt>
                <c:pt idx="79">
                  <c:v>4.2205116588380498E-3</c:v>
                </c:pt>
                <c:pt idx="80">
                  <c:v>4.2228192984130964E-3</c:v>
                </c:pt>
                <c:pt idx="81">
                  <c:v>4.2251269379881421E-3</c:v>
                </c:pt>
                <c:pt idx="82">
                  <c:v>4.2274345775631878E-3</c:v>
                </c:pt>
                <c:pt idx="83">
                  <c:v>4.2297422171382335E-3</c:v>
                </c:pt>
                <c:pt idx="84">
                  <c:v>4.2320498567132792E-3</c:v>
                </c:pt>
                <c:pt idx="85">
                  <c:v>4.2343574962883249E-3</c:v>
                </c:pt>
                <c:pt idx="86">
                  <c:v>4.2366651358633706E-3</c:v>
                </c:pt>
                <c:pt idx="87">
                  <c:v>4.2389727754384172E-3</c:v>
                </c:pt>
                <c:pt idx="88">
                  <c:v>4.2412804150134629E-3</c:v>
                </c:pt>
                <c:pt idx="89">
                  <c:v>4.2435880545885086E-3</c:v>
                </c:pt>
                <c:pt idx="90">
                  <c:v>4.2458956941635543E-3</c:v>
                </c:pt>
                <c:pt idx="91">
                  <c:v>4.2482033337386009E-3</c:v>
                </c:pt>
                <c:pt idx="92">
                  <c:v>4.2505109733136466E-3</c:v>
                </c:pt>
                <c:pt idx="93">
                  <c:v>4.2528186128886923E-3</c:v>
                </c:pt>
                <c:pt idx="94">
                  <c:v>4.2551262524637371E-3</c:v>
                </c:pt>
                <c:pt idx="95">
                  <c:v>4.2574338920387846E-3</c:v>
                </c:pt>
                <c:pt idx="96">
                  <c:v>4.2597415316138303E-3</c:v>
                </c:pt>
                <c:pt idx="97">
                  <c:v>4.262049171188876E-3</c:v>
                </c:pt>
                <c:pt idx="98">
                  <c:v>4.2643568107639217E-3</c:v>
                </c:pt>
                <c:pt idx="99">
                  <c:v>4.2666644503389674E-3</c:v>
                </c:pt>
                <c:pt idx="100">
                  <c:v>4.2689720899140131E-3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25567488"/>
        <c:axId val="825566912"/>
      </c:scatterChart>
      <c:valAx>
        <c:axId val="825567488"/>
        <c:scaling>
          <c:orientation val="minMax"/>
        </c:scaling>
        <c:delete val="0"/>
        <c:axPos val="b"/>
        <c:numFmt formatCode="0.00%" sourceLinked="1"/>
        <c:majorTickMark val="out"/>
        <c:minorTickMark val="none"/>
        <c:tickLblPos val="nextTo"/>
        <c:crossAx val="825566912"/>
        <c:crosses val="autoZero"/>
        <c:crossBetween val="midCat"/>
      </c:valAx>
      <c:valAx>
        <c:axId val="82556691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82556748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787645</xdr:colOff>
      <xdr:row>261</xdr:row>
      <xdr:rowOff>130418</xdr:rowOff>
    </xdr:from>
    <xdr:to>
      <xdr:col>11</xdr:col>
      <xdr:colOff>1454395</xdr:colOff>
      <xdr:row>276</xdr:row>
      <xdr:rowOff>16118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787645</xdr:colOff>
      <xdr:row>261</xdr:row>
      <xdr:rowOff>130418</xdr:rowOff>
    </xdr:from>
    <xdr:to>
      <xdr:col>11</xdr:col>
      <xdr:colOff>1454395</xdr:colOff>
      <xdr:row>276</xdr:row>
      <xdr:rowOff>16118</xdr:rowOff>
    </xdr:to>
    <xdr:graphicFrame macro="">
      <xdr:nvGraphicFramePr>
        <xdr:cNvPr id="2" name="Grafik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74543</xdr:colOff>
      <xdr:row>257</xdr:row>
      <xdr:rowOff>119267</xdr:rowOff>
    </xdr:from>
    <xdr:to>
      <xdr:col>32</xdr:col>
      <xdr:colOff>24848</xdr:colOff>
      <xdr:row>276</xdr:row>
      <xdr:rowOff>57977</xdr:rowOff>
    </xdr:to>
    <xdr:graphicFrame macro="">
      <xdr:nvGraphicFramePr>
        <xdr:cNvPr id="3" name="Grafik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0.0755</cdr:x>
      <cdr:y>0.04156</cdr:y>
    </cdr:from>
    <cdr:to>
      <cdr:x>0.93193</cdr:x>
      <cdr:y>0.9151</cdr:y>
    </cdr:to>
    <cdr:cxnSp macro="">
      <cdr:nvCxnSpPr>
        <cdr:cNvPr id="3" name="Düz Ok Bağlayıcısı 2"/>
        <cdr:cNvCxnSpPr/>
      </cdr:nvCxnSpPr>
      <cdr:spPr>
        <a:xfrm xmlns:a="http://schemas.openxmlformats.org/drawingml/2006/main" flipV="1">
          <a:off x="505239" y="154059"/>
          <a:ext cx="5731566" cy="3238500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3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0.61015</cdr:x>
      <cdr:y>0.3521</cdr:y>
    </cdr:from>
    <cdr:to>
      <cdr:x>0.62748</cdr:x>
      <cdr:y>0.37668</cdr:y>
    </cdr:to>
    <cdr:sp macro="" textlink="">
      <cdr:nvSpPr>
        <cdr:cNvPr id="4" name="Oval 3"/>
        <cdr:cNvSpPr/>
      </cdr:nvSpPr>
      <cdr:spPr>
        <a:xfrm xmlns:a="http://schemas.openxmlformats.org/drawingml/2006/main">
          <a:off x="4083327" y="1305341"/>
          <a:ext cx="115956" cy="91108"/>
        </a:xfrm>
        <a:prstGeom xmlns:a="http://schemas.openxmlformats.org/drawingml/2006/main" prst="ellipse">
          <a:avLst/>
        </a:prstGeom>
      </cdr:spPr>
      <cdr:style>
        <a:lnRef xmlns:a="http://schemas.openxmlformats.org/drawingml/2006/main" idx="2">
          <a:schemeClr val="accent2">
            <a:shade val="50000"/>
          </a:schemeClr>
        </a:lnRef>
        <a:fillRef xmlns:a="http://schemas.openxmlformats.org/drawingml/2006/main" idx="1">
          <a:schemeClr val="accent2"/>
        </a:fillRef>
        <a:effectRef xmlns:a="http://schemas.openxmlformats.org/drawingml/2006/main" idx="0">
          <a:schemeClr val="accent2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tr-TR"/>
        </a:p>
      </cdr:txBody>
    </cdr:sp>
  </cdr:relSizeAnchor>
</c:userShape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9"/>
  <sheetViews>
    <sheetView zoomScaleNormal="100" workbookViewId="0">
      <pane xSplit="1" ySplit="2" topLeftCell="B255" activePane="bottomRight" state="frozen"/>
      <selection pane="topRight" activeCell="B1" sqref="B1"/>
      <selection pane="bottomLeft" activeCell="A3" sqref="A3"/>
      <selection pane="bottomRight" activeCell="I22" sqref="I22"/>
    </sheetView>
  </sheetViews>
  <sheetFormatPr defaultRowHeight="15" x14ac:dyDescent="0.25"/>
  <cols>
    <col min="1" max="1" width="10.85546875" bestFit="1" customWidth="1"/>
    <col min="2" max="2" width="8.42578125" bestFit="1" customWidth="1"/>
    <col min="3" max="3" width="9.42578125" bestFit="1" customWidth="1"/>
    <col min="4" max="4" width="11.140625" bestFit="1" customWidth="1"/>
    <col min="7" max="7" width="12.140625" customWidth="1"/>
    <col min="8" max="9" width="22" customWidth="1"/>
    <col min="10" max="10" width="26.85546875" bestFit="1" customWidth="1"/>
    <col min="11" max="11" width="31.7109375" bestFit="1" customWidth="1"/>
    <col min="12" max="12" width="25.28515625" bestFit="1" customWidth="1"/>
  </cols>
  <sheetData>
    <row r="1" spans="1:12" x14ac:dyDescent="0.25">
      <c r="B1" s="4" t="s">
        <v>5</v>
      </c>
      <c r="C1" s="4"/>
      <c r="E1" s="4" t="s">
        <v>6</v>
      </c>
      <c r="F1" s="4"/>
    </row>
    <row r="2" spans="1:12" ht="15.75" x14ac:dyDescent="0.25">
      <c r="A2" s="1" t="s">
        <v>1</v>
      </c>
      <c r="B2" t="s">
        <v>3</v>
      </c>
      <c r="C2" t="s">
        <v>4</v>
      </c>
      <c r="E2" t="s">
        <v>7</v>
      </c>
      <c r="F2" t="s">
        <v>8</v>
      </c>
      <c r="H2" t="s">
        <v>10</v>
      </c>
      <c r="I2" t="s">
        <v>11</v>
      </c>
      <c r="K2" t="s">
        <v>12</v>
      </c>
      <c r="L2" t="s">
        <v>13</v>
      </c>
    </row>
    <row r="3" spans="1:12" x14ac:dyDescent="0.25">
      <c r="A3" s="2">
        <v>43423</v>
      </c>
      <c r="B3" s="3">
        <v>3.4299999999999997</v>
      </c>
      <c r="C3" s="3">
        <v>0.85</v>
      </c>
    </row>
    <row r="4" spans="1:12" x14ac:dyDescent="0.25">
      <c r="A4" s="2">
        <v>43424</v>
      </c>
      <c r="B4" s="3">
        <v>3.5672000000000001</v>
      </c>
      <c r="C4" s="3">
        <v>0.79</v>
      </c>
      <c r="E4" s="5">
        <f>(B4-B3)/B3</f>
        <v>4.0000000000000133E-2</v>
      </c>
      <c r="F4" s="5">
        <f>(C4-C3)/C3</f>
        <v>-7.0588235294117577E-2</v>
      </c>
      <c r="H4" s="8">
        <f>E4-$E$252</f>
        <v>3.5961791867590701E-2</v>
      </c>
      <c r="I4" s="8">
        <f>F4-$F$252</f>
        <v>-7.4857207384031593E-2</v>
      </c>
      <c r="K4" s="9">
        <f>H4*H4</f>
        <v>1.2932504743279126E-3</v>
      </c>
      <c r="L4" s="9">
        <f>I4*I4</f>
        <v>5.6036014973359144E-3</v>
      </c>
    </row>
    <row r="5" spans="1:12" x14ac:dyDescent="0.25">
      <c r="A5" s="2">
        <v>43425</v>
      </c>
      <c r="B5" s="3">
        <v>3.4495999999999998</v>
      </c>
      <c r="C5" s="3">
        <v>0.8</v>
      </c>
      <c r="E5" s="5">
        <f t="shared" ref="E5:E68" si="0">(B5-B4)/B4</f>
        <v>-3.2967032967033072E-2</v>
      </c>
      <c r="F5" s="5">
        <f t="shared" ref="F5:F68" si="1">(C5-C4)/C4</f>
        <v>1.2658227848101276E-2</v>
      </c>
      <c r="H5" s="8">
        <f t="shared" ref="H5:H68" si="2">E5-$E$252</f>
        <v>-3.7005241099442504E-2</v>
      </c>
      <c r="I5" s="8">
        <f t="shared" ref="I5:I68" si="3">F5-$F$252</f>
        <v>8.3892557581872577E-3</v>
      </c>
      <c r="K5" s="9">
        <f t="shared" ref="K5:K68" si="4">H5*H5</f>
        <v>1.3693878688278687E-3</v>
      </c>
      <c r="L5" s="9">
        <f t="shared" ref="L5:L68" si="5">I5*I5</f>
        <v>7.0379612176278065E-5</v>
      </c>
    </row>
    <row r="6" spans="1:12" x14ac:dyDescent="0.25">
      <c r="A6" s="2">
        <v>43426</v>
      </c>
      <c r="B6" s="3">
        <v>3.4006000000000003</v>
      </c>
      <c r="C6" s="3">
        <v>0.8</v>
      </c>
      <c r="E6" s="5">
        <f t="shared" si="0"/>
        <v>-1.4204545454545307E-2</v>
      </c>
      <c r="F6" s="5">
        <f t="shared" si="1"/>
        <v>0</v>
      </c>
      <c r="H6" s="8">
        <f t="shared" si="2"/>
        <v>-1.8242753586954735E-2</v>
      </c>
      <c r="I6" s="8">
        <f t="shared" si="3"/>
        <v>-4.2689720899140174E-3</v>
      </c>
      <c r="K6" s="9">
        <f t="shared" si="4"/>
        <v>3.3279805843434984E-4</v>
      </c>
      <c r="L6" s="9">
        <f t="shared" si="5"/>
        <v>1.8224122704464855E-5</v>
      </c>
    </row>
    <row r="7" spans="1:12" x14ac:dyDescent="0.25">
      <c r="A7" s="2">
        <v>43427</v>
      </c>
      <c r="B7" s="3">
        <v>3.3614000000000002</v>
      </c>
      <c r="C7" s="3">
        <v>0.79</v>
      </c>
      <c r="E7" s="5">
        <f t="shared" si="0"/>
        <v>-1.1527377521613869E-2</v>
      </c>
      <c r="F7" s="5">
        <f t="shared" si="1"/>
        <v>-1.2500000000000011E-2</v>
      </c>
      <c r="H7" s="8">
        <f t="shared" si="2"/>
        <v>-1.5565585654023299E-2</v>
      </c>
      <c r="I7" s="8">
        <f t="shared" si="3"/>
        <v>-1.6768972089914028E-2</v>
      </c>
      <c r="K7" s="9">
        <f t="shared" si="4"/>
        <v>2.4228745675273594E-4</v>
      </c>
      <c r="L7" s="9">
        <f t="shared" si="5"/>
        <v>2.8119842495231561E-4</v>
      </c>
    </row>
    <row r="8" spans="1:12" x14ac:dyDescent="0.25">
      <c r="A8" s="2">
        <v>43430</v>
      </c>
      <c r="B8" s="3">
        <v>3.3123999999999998</v>
      </c>
      <c r="C8" s="3">
        <v>0.76</v>
      </c>
      <c r="E8" s="5">
        <f t="shared" si="0"/>
        <v>-1.4577259475218771E-2</v>
      </c>
      <c r="F8" s="5">
        <f t="shared" si="1"/>
        <v>-3.7974683544303826E-2</v>
      </c>
      <c r="H8" s="8">
        <f t="shared" si="2"/>
        <v>-1.8615467607628201E-2</v>
      </c>
      <c r="I8" s="8">
        <f t="shared" si="3"/>
        <v>-4.2243655634217843E-2</v>
      </c>
      <c r="K8" s="9">
        <f t="shared" si="4"/>
        <v>3.4653563425065485E-4</v>
      </c>
      <c r="L8" s="9">
        <f t="shared" si="5"/>
        <v>1.784526441342385E-3</v>
      </c>
    </row>
    <row r="9" spans="1:12" x14ac:dyDescent="0.25">
      <c r="A9" s="2">
        <v>43431</v>
      </c>
      <c r="B9" s="3">
        <v>3.3810000000000002</v>
      </c>
      <c r="C9" s="3">
        <v>0.76</v>
      </c>
      <c r="E9" s="5">
        <f t="shared" si="0"/>
        <v>2.0710059171597767E-2</v>
      </c>
      <c r="F9" s="5">
        <f t="shared" si="1"/>
        <v>0</v>
      </c>
      <c r="H9" s="8">
        <f t="shared" si="2"/>
        <v>1.6671851039188335E-2</v>
      </c>
      <c r="I9" s="8">
        <f t="shared" si="3"/>
        <v>-4.2689720899140174E-3</v>
      </c>
      <c r="K9" s="9">
        <f t="shared" si="4"/>
        <v>2.7795061707288515E-4</v>
      </c>
      <c r="L9" s="9">
        <f t="shared" si="5"/>
        <v>1.8224122704464855E-5</v>
      </c>
    </row>
    <row r="10" spans="1:12" x14ac:dyDescent="0.25">
      <c r="A10" s="2">
        <v>43432</v>
      </c>
      <c r="B10" s="3">
        <v>3.3614000000000002</v>
      </c>
      <c r="C10" s="3">
        <v>0.74</v>
      </c>
      <c r="E10" s="5">
        <f t="shared" si="0"/>
        <v>-5.7971014492753806E-3</v>
      </c>
      <c r="F10" s="5">
        <f t="shared" si="1"/>
        <v>-2.6315789473684233E-2</v>
      </c>
      <c r="H10" s="8">
        <f t="shared" si="2"/>
        <v>-9.8353095816848118E-3</v>
      </c>
      <c r="I10" s="8">
        <f t="shared" si="3"/>
        <v>-3.058476156359825E-2</v>
      </c>
      <c r="K10" s="9">
        <f t="shared" si="4"/>
        <v>9.6733314567581073E-5</v>
      </c>
      <c r="L10" s="9">
        <f t="shared" si="5"/>
        <v>9.3542763990215683E-4</v>
      </c>
    </row>
    <row r="11" spans="1:12" x14ac:dyDescent="0.25">
      <c r="A11" s="2">
        <v>43433</v>
      </c>
      <c r="B11" s="3">
        <v>3.3614000000000002</v>
      </c>
      <c r="C11" s="3">
        <v>0.78</v>
      </c>
      <c r="E11" s="5">
        <f t="shared" si="0"/>
        <v>0</v>
      </c>
      <c r="F11" s="5">
        <f t="shared" si="1"/>
        <v>5.4054054054054106E-2</v>
      </c>
      <c r="H11" s="8">
        <f t="shared" si="2"/>
        <v>-4.0382081324094304E-3</v>
      </c>
      <c r="I11" s="8">
        <f t="shared" si="3"/>
        <v>4.9785081964140089E-2</v>
      </c>
      <c r="K11" s="9">
        <f t="shared" si="4"/>
        <v>1.6307124920657658E-5</v>
      </c>
      <c r="L11" s="9">
        <f t="shared" si="5"/>
        <v>2.4785543861761466E-3</v>
      </c>
    </row>
    <row r="12" spans="1:12" x14ac:dyDescent="0.25">
      <c r="A12" s="2">
        <v>43434</v>
      </c>
      <c r="B12" s="3">
        <v>3.3123999999999998</v>
      </c>
      <c r="C12" s="3">
        <v>0.78</v>
      </c>
      <c r="E12" s="5">
        <f t="shared" si="0"/>
        <v>-1.4577259475218771E-2</v>
      </c>
      <c r="F12" s="5">
        <f t="shared" si="1"/>
        <v>0</v>
      </c>
      <c r="H12" s="8">
        <f t="shared" si="2"/>
        <v>-1.8615467607628201E-2</v>
      </c>
      <c r="I12" s="8">
        <f t="shared" si="3"/>
        <v>-4.2689720899140174E-3</v>
      </c>
      <c r="K12" s="9">
        <f t="shared" si="4"/>
        <v>3.4653563425065485E-4</v>
      </c>
      <c r="L12" s="9">
        <f t="shared" si="5"/>
        <v>1.8224122704464855E-5</v>
      </c>
    </row>
    <row r="13" spans="1:12" x14ac:dyDescent="0.25">
      <c r="A13" s="2">
        <v>43437</v>
      </c>
      <c r="B13" s="3">
        <v>3.3418000000000001</v>
      </c>
      <c r="C13" s="3">
        <v>0.77</v>
      </c>
      <c r="E13" s="5">
        <f t="shared" si="0"/>
        <v>8.8757396449705098E-3</v>
      </c>
      <c r="F13" s="5">
        <f t="shared" si="1"/>
        <v>-1.2820512820512832E-2</v>
      </c>
      <c r="H13" s="8">
        <f t="shared" si="2"/>
        <v>4.8375315125610795E-3</v>
      </c>
      <c r="I13" s="8">
        <f t="shared" si="3"/>
        <v>-1.7089484910426851E-2</v>
      </c>
      <c r="K13" s="9">
        <f t="shared" si="4"/>
        <v>2.3401711135021487E-5</v>
      </c>
      <c r="L13" s="9">
        <f t="shared" si="5"/>
        <v>2.92050494503707E-4</v>
      </c>
    </row>
    <row r="14" spans="1:12" x14ac:dyDescent="0.25">
      <c r="A14" s="2">
        <v>43438</v>
      </c>
      <c r="B14" s="3">
        <v>3.4006000000000003</v>
      </c>
      <c r="C14" s="3">
        <v>0.78</v>
      </c>
      <c r="E14" s="5">
        <f t="shared" si="0"/>
        <v>1.7595307917888617E-2</v>
      </c>
      <c r="F14" s="5">
        <f t="shared" si="1"/>
        <v>1.2987012987012998E-2</v>
      </c>
      <c r="H14" s="8">
        <f t="shared" si="2"/>
        <v>1.3557099785479186E-2</v>
      </c>
      <c r="I14" s="8">
        <f t="shared" si="3"/>
        <v>8.7180408970989817E-3</v>
      </c>
      <c r="K14" s="9">
        <f t="shared" si="4"/>
        <v>1.8379495459343981E-4</v>
      </c>
      <c r="L14" s="9">
        <f t="shared" si="5"/>
        <v>7.6004237083490412E-5</v>
      </c>
    </row>
    <row r="15" spans="1:12" x14ac:dyDescent="0.25">
      <c r="A15" s="2">
        <v>43439</v>
      </c>
      <c r="B15" s="3">
        <v>3.4397999999999995</v>
      </c>
      <c r="C15" s="3">
        <v>0.77</v>
      </c>
      <c r="E15" s="5">
        <f t="shared" si="0"/>
        <v>1.1527377521613607E-2</v>
      </c>
      <c r="F15" s="5">
        <f t="shared" si="1"/>
        <v>-1.2820512820512832E-2</v>
      </c>
      <c r="H15" s="8">
        <f t="shared" si="2"/>
        <v>7.4891693892041762E-3</v>
      </c>
      <c r="I15" s="8">
        <f t="shared" si="3"/>
        <v>-1.7089484910426851E-2</v>
      </c>
      <c r="K15" s="9">
        <f t="shared" si="4"/>
        <v>5.6087658140192857E-5</v>
      </c>
      <c r="L15" s="9">
        <f t="shared" si="5"/>
        <v>2.92050494503707E-4</v>
      </c>
    </row>
    <row r="16" spans="1:12" x14ac:dyDescent="0.25">
      <c r="A16" s="2">
        <v>43440</v>
      </c>
      <c r="B16" s="3">
        <v>3.3026</v>
      </c>
      <c r="C16" s="3">
        <v>0.79</v>
      </c>
      <c r="E16" s="5">
        <f t="shared" si="0"/>
        <v>-3.9886039886039761E-2</v>
      </c>
      <c r="F16" s="5">
        <f t="shared" si="1"/>
        <v>2.5974025974025997E-2</v>
      </c>
      <c r="H16" s="8">
        <f t="shared" si="2"/>
        <v>-4.3924248018449193E-2</v>
      </c>
      <c r="I16" s="8">
        <f t="shared" si="3"/>
        <v>2.170505388411198E-2</v>
      </c>
      <c r="K16" s="9">
        <f t="shared" si="4"/>
        <v>1.9293395639862379E-3</v>
      </c>
      <c r="L16" s="9">
        <f t="shared" si="5"/>
        <v>4.7110936411220457E-4</v>
      </c>
    </row>
    <row r="17" spans="1:12" x14ac:dyDescent="0.25">
      <c r="A17" s="2">
        <v>43441</v>
      </c>
      <c r="B17" s="3">
        <v>3.2927999999999997</v>
      </c>
      <c r="C17" s="3">
        <v>0.79</v>
      </c>
      <c r="E17" s="5">
        <f t="shared" si="0"/>
        <v>-2.9673590504451803E-3</v>
      </c>
      <c r="F17" s="5">
        <f t="shared" si="1"/>
        <v>0</v>
      </c>
      <c r="H17" s="8">
        <f t="shared" si="2"/>
        <v>-7.0055671828546107E-3</v>
      </c>
      <c r="I17" s="8">
        <f t="shared" si="3"/>
        <v>-4.2689720899140174E-3</v>
      </c>
      <c r="K17" s="9">
        <f t="shared" si="4"/>
        <v>4.9077971553489486E-5</v>
      </c>
      <c r="L17" s="9">
        <f t="shared" si="5"/>
        <v>1.8224122704464855E-5</v>
      </c>
    </row>
    <row r="18" spans="1:12" x14ac:dyDescent="0.25">
      <c r="A18" s="2">
        <v>43444</v>
      </c>
      <c r="B18" s="3">
        <v>3.2731999999999997</v>
      </c>
      <c r="C18" s="3">
        <v>0.78</v>
      </c>
      <c r="E18" s="5">
        <f t="shared" si="0"/>
        <v>-5.952380952380972E-3</v>
      </c>
      <c r="F18" s="5">
        <f t="shared" si="1"/>
        <v>-1.2658227848101276E-2</v>
      </c>
      <c r="H18" s="8">
        <f t="shared" si="2"/>
        <v>-9.9905890847904015E-3</v>
      </c>
      <c r="I18" s="8">
        <f t="shared" si="3"/>
        <v>-1.6927199938015294E-2</v>
      </c>
      <c r="K18" s="9">
        <f t="shared" si="4"/>
        <v>9.9811870261133119E-5</v>
      </c>
      <c r="L18" s="9">
        <f t="shared" si="5"/>
        <v>2.8653009774154501E-4</v>
      </c>
    </row>
    <row r="19" spans="1:12" x14ac:dyDescent="0.25">
      <c r="A19" s="2">
        <v>43445</v>
      </c>
      <c r="B19" s="3">
        <v>3.2143999999999999</v>
      </c>
      <c r="C19" s="3">
        <v>0.8</v>
      </c>
      <c r="E19" s="5">
        <f t="shared" si="0"/>
        <v>-1.7964071856287348E-2</v>
      </c>
      <c r="F19" s="5">
        <f t="shared" si="1"/>
        <v>2.5641025641025664E-2</v>
      </c>
      <c r="H19" s="8">
        <f t="shared" si="2"/>
        <v>-2.2002279988696777E-2</v>
      </c>
      <c r="I19" s="8">
        <f t="shared" si="3"/>
        <v>2.1372053551111648E-2</v>
      </c>
      <c r="K19" s="9">
        <f t="shared" si="4"/>
        <v>4.8410032470100665E-4</v>
      </c>
      <c r="L19" s="9">
        <f t="shared" si="5"/>
        <v>4.5676467299158398E-4</v>
      </c>
    </row>
    <row r="20" spans="1:12" x14ac:dyDescent="0.25">
      <c r="A20" s="2">
        <v>43446</v>
      </c>
      <c r="B20" s="3">
        <v>3.0379999999999998</v>
      </c>
      <c r="C20" s="3">
        <v>0.77</v>
      </c>
      <c r="E20" s="5">
        <f t="shared" si="0"/>
        <v>-5.487804878048784E-2</v>
      </c>
      <c r="F20" s="5">
        <f t="shared" si="1"/>
        <v>-3.7500000000000033E-2</v>
      </c>
      <c r="H20" s="8">
        <f t="shared" si="2"/>
        <v>-5.8916256912897272E-2</v>
      </c>
      <c r="I20" s="8">
        <f t="shared" si="3"/>
        <v>-4.176897208991405E-2</v>
      </c>
      <c r="K20" s="9">
        <f t="shared" si="4"/>
        <v>3.4711253286265156E-3</v>
      </c>
      <c r="L20" s="9">
        <f t="shared" si="5"/>
        <v>1.7446470294480189E-3</v>
      </c>
    </row>
    <row r="21" spans="1:12" x14ac:dyDescent="0.25">
      <c r="A21" s="2">
        <v>43447</v>
      </c>
      <c r="B21" s="3">
        <v>3.0477999999999996</v>
      </c>
      <c r="C21" s="3">
        <v>0.78</v>
      </c>
      <c r="E21" s="5">
        <f t="shared" si="0"/>
        <v>3.2258064516128403E-3</v>
      </c>
      <c r="F21" s="5">
        <f t="shared" si="1"/>
        <v>1.2987012987012998E-2</v>
      </c>
      <c r="H21" s="8">
        <f t="shared" si="2"/>
        <v>-8.1240168079659003E-4</v>
      </c>
      <c r="I21" s="8">
        <f t="shared" si="3"/>
        <v>8.7180408970989817E-3</v>
      </c>
      <c r="K21" s="9">
        <f t="shared" si="4"/>
        <v>6.5999649096112459E-7</v>
      </c>
      <c r="L21" s="9">
        <f t="shared" si="5"/>
        <v>7.6004237083490412E-5</v>
      </c>
    </row>
    <row r="22" spans="1:12" x14ac:dyDescent="0.25">
      <c r="A22" s="2">
        <v>43448</v>
      </c>
      <c r="B22" s="3">
        <v>3.0085999999999999</v>
      </c>
      <c r="C22" s="3">
        <v>0.81</v>
      </c>
      <c r="E22" s="5">
        <f t="shared" si="0"/>
        <v>-1.286173633440504E-2</v>
      </c>
      <c r="F22" s="5">
        <f t="shared" si="1"/>
        <v>3.8461538461538491E-2</v>
      </c>
      <c r="H22" s="8">
        <f t="shared" si="2"/>
        <v>-1.6899944466814469E-2</v>
      </c>
      <c r="I22" s="8">
        <f t="shared" si="3"/>
        <v>3.4192566371624475E-2</v>
      </c>
      <c r="K22" s="9">
        <f t="shared" si="4"/>
        <v>2.85608122981413E-4</v>
      </c>
      <c r="L22" s="9">
        <f t="shared" si="5"/>
        <v>1.1691315950779449E-3</v>
      </c>
    </row>
    <row r="23" spans="1:12" x14ac:dyDescent="0.25">
      <c r="A23" s="2">
        <v>43451</v>
      </c>
      <c r="B23" s="3">
        <v>3.0085999999999999</v>
      </c>
      <c r="C23" s="3">
        <v>0.79</v>
      </c>
      <c r="E23" s="5">
        <f t="shared" si="0"/>
        <v>0</v>
      </c>
      <c r="F23" s="5">
        <f t="shared" si="1"/>
        <v>-2.4691358024691377E-2</v>
      </c>
      <c r="H23" s="8">
        <f t="shared" si="2"/>
        <v>-4.0382081324094304E-3</v>
      </c>
      <c r="I23" s="8">
        <f t="shared" si="3"/>
        <v>-2.8960330114605394E-2</v>
      </c>
      <c r="K23" s="9">
        <f t="shared" si="4"/>
        <v>1.6307124920657658E-5</v>
      </c>
      <c r="L23" s="9">
        <f t="shared" si="5"/>
        <v>8.3870072034692008E-4</v>
      </c>
    </row>
    <row r="24" spans="1:12" x14ac:dyDescent="0.25">
      <c r="A24" s="2">
        <v>43452</v>
      </c>
      <c r="B24" s="3">
        <v>3.2242000000000002</v>
      </c>
      <c r="C24" s="3">
        <v>0.8</v>
      </c>
      <c r="E24" s="5">
        <f t="shared" si="0"/>
        <v>7.166123778501636E-2</v>
      </c>
      <c r="F24" s="5">
        <f t="shared" si="1"/>
        <v>1.2658227848101276E-2</v>
      </c>
      <c r="H24" s="8">
        <f t="shared" si="2"/>
        <v>6.7623029652606928E-2</v>
      </c>
      <c r="I24" s="8">
        <f t="shared" si="3"/>
        <v>8.3892557581872577E-3</v>
      </c>
      <c r="K24" s="9">
        <f t="shared" si="4"/>
        <v>4.5728741393973558E-3</v>
      </c>
      <c r="L24" s="9">
        <f t="shared" si="5"/>
        <v>7.0379612176278065E-5</v>
      </c>
    </row>
    <row r="25" spans="1:12" x14ac:dyDescent="0.25">
      <c r="A25" s="2">
        <v>43453</v>
      </c>
      <c r="B25" s="3">
        <v>3.2829999999999999</v>
      </c>
      <c r="C25" s="3">
        <v>0.8</v>
      </c>
      <c r="E25" s="5">
        <f t="shared" si="0"/>
        <v>1.823708206686922E-2</v>
      </c>
      <c r="F25" s="5">
        <f t="shared" si="1"/>
        <v>0</v>
      </c>
      <c r="H25" s="8">
        <f t="shared" si="2"/>
        <v>1.419887393445979E-2</v>
      </c>
      <c r="I25" s="8">
        <f t="shared" si="3"/>
        <v>-4.2689720899140174E-3</v>
      </c>
      <c r="K25" s="9">
        <f t="shared" si="4"/>
        <v>2.0160802100668162E-4</v>
      </c>
      <c r="L25" s="9">
        <f t="shared" si="5"/>
        <v>1.8224122704464855E-5</v>
      </c>
    </row>
    <row r="26" spans="1:12" x14ac:dyDescent="0.25">
      <c r="A26" s="2">
        <v>43454</v>
      </c>
      <c r="B26" s="3">
        <v>3.2046000000000001</v>
      </c>
      <c r="C26" s="3">
        <v>0.79</v>
      </c>
      <c r="E26" s="5">
        <f t="shared" si="0"/>
        <v>-2.3880597014925314E-2</v>
      </c>
      <c r="F26" s="5">
        <f t="shared" si="1"/>
        <v>-1.2500000000000011E-2</v>
      </c>
      <c r="H26" s="8">
        <f t="shared" si="2"/>
        <v>-2.7918805147334746E-2</v>
      </c>
      <c r="I26" s="8">
        <f t="shared" si="3"/>
        <v>-1.6768972089914028E-2</v>
      </c>
      <c r="K26" s="9">
        <f t="shared" si="4"/>
        <v>7.7945968085484508E-4</v>
      </c>
      <c r="L26" s="9">
        <f t="shared" si="5"/>
        <v>2.8119842495231561E-4</v>
      </c>
    </row>
    <row r="27" spans="1:12" x14ac:dyDescent="0.25">
      <c r="A27" s="2">
        <v>43455</v>
      </c>
      <c r="B27" s="3">
        <v>3.1752000000000002</v>
      </c>
      <c r="C27" s="3">
        <v>0.78</v>
      </c>
      <c r="E27" s="5">
        <f t="shared" si="0"/>
        <v>-9.1743119266054635E-3</v>
      </c>
      <c r="F27" s="5">
        <f t="shared" si="1"/>
        <v>-1.2658227848101276E-2</v>
      </c>
      <c r="H27" s="8">
        <f t="shared" si="2"/>
        <v>-1.3212520059014894E-2</v>
      </c>
      <c r="I27" s="8">
        <f t="shared" si="3"/>
        <v>-1.6927199938015294E-2</v>
      </c>
      <c r="K27" s="9">
        <f t="shared" si="4"/>
        <v>1.7457068630987094E-4</v>
      </c>
      <c r="L27" s="9">
        <f t="shared" si="5"/>
        <v>2.8653009774154501E-4</v>
      </c>
    </row>
    <row r="28" spans="1:12" x14ac:dyDescent="0.25">
      <c r="A28" s="2">
        <v>43458</v>
      </c>
      <c r="B28" s="3">
        <v>3.1850000000000001</v>
      </c>
      <c r="C28" s="3">
        <v>0.78</v>
      </c>
      <c r="E28" s="5">
        <f t="shared" si="0"/>
        <v>3.0864197530863593E-3</v>
      </c>
      <c r="F28" s="5">
        <f t="shared" si="1"/>
        <v>0</v>
      </c>
      <c r="H28" s="8">
        <f t="shared" si="2"/>
        <v>-9.5178837932307107E-4</v>
      </c>
      <c r="I28" s="8">
        <f t="shared" si="3"/>
        <v>-4.2689720899140174E-3</v>
      </c>
      <c r="K28" s="9">
        <f t="shared" si="4"/>
        <v>9.0590111901443822E-7</v>
      </c>
      <c r="L28" s="9">
        <f t="shared" si="5"/>
        <v>1.8224122704464855E-5</v>
      </c>
    </row>
    <row r="29" spans="1:12" x14ac:dyDescent="0.25">
      <c r="A29" s="2">
        <v>43459</v>
      </c>
      <c r="B29" s="3">
        <v>3.2242000000000002</v>
      </c>
      <c r="C29" s="3">
        <v>0.78</v>
      </c>
      <c r="E29" s="5">
        <f t="shared" si="0"/>
        <v>1.2307692307692346E-2</v>
      </c>
      <c r="F29" s="5">
        <f t="shared" si="1"/>
        <v>0</v>
      </c>
      <c r="H29" s="8">
        <f t="shared" si="2"/>
        <v>8.2694841752829155E-3</v>
      </c>
      <c r="I29" s="8">
        <f t="shared" si="3"/>
        <v>-4.2689720899140174E-3</v>
      </c>
      <c r="K29" s="9">
        <f t="shared" si="4"/>
        <v>6.8384368525254558E-5</v>
      </c>
      <c r="L29" s="9">
        <f t="shared" si="5"/>
        <v>1.8224122704464855E-5</v>
      </c>
    </row>
    <row r="30" spans="1:12" x14ac:dyDescent="0.25">
      <c r="A30" s="2">
        <v>43460</v>
      </c>
      <c r="B30" s="3">
        <v>3.3614000000000002</v>
      </c>
      <c r="C30" s="3">
        <v>0.77</v>
      </c>
      <c r="E30" s="5">
        <f t="shared" si="0"/>
        <v>4.2553191489361694E-2</v>
      </c>
      <c r="F30" s="5">
        <f t="shared" si="1"/>
        <v>-1.2820512820512832E-2</v>
      </c>
      <c r="H30" s="8">
        <f t="shared" si="2"/>
        <v>3.8514983356952262E-2</v>
      </c>
      <c r="I30" s="8">
        <f t="shared" si="3"/>
        <v>-1.7089484910426851E-2</v>
      </c>
      <c r="K30" s="9">
        <f t="shared" si="4"/>
        <v>1.4834039429863098E-3</v>
      </c>
      <c r="L30" s="9">
        <f t="shared" si="5"/>
        <v>2.92050494503707E-4</v>
      </c>
    </row>
    <row r="31" spans="1:12" x14ac:dyDescent="0.25">
      <c r="A31" s="2">
        <v>43461</v>
      </c>
      <c r="B31" s="3">
        <v>3.3123999999999998</v>
      </c>
      <c r="C31" s="3">
        <v>0.77</v>
      </c>
      <c r="E31" s="5">
        <f t="shared" si="0"/>
        <v>-1.4577259475218771E-2</v>
      </c>
      <c r="F31" s="5">
        <f t="shared" si="1"/>
        <v>0</v>
      </c>
      <c r="H31" s="8">
        <f t="shared" si="2"/>
        <v>-1.8615467607628201E-2</v>
      </c>
      <c r="I31" s="8">
        <f t="shared" si="3"/>
        <v>-4.2689720899140174E-3</v>
      </c>
      <c r="K31" s="9">
        <f t="shared" si="4"/>
        <v>3.4653563425065485E-4</v>
      </c>
      <c r="L31" s="9">
        <f t="shared" si="5"/>
        <v>1.8224122704464855E-5</v>
      </c>
    </row>
    <row r="32" spans="1:12" x14ac:dyDescent="0.25">
      <c r="A32" s="2">
        <v>43462</v>
      </c>
      <c r="B32" s="3">
        <v>3.1850000000000001</v>
      </c>
      <c r="C32" s="3">
        <v>0.76</v>
      </c>
      <c r="E32" s="5">
        <f t="shared" si="0"/>
        <v>-3.8461538461538387E-2</v>
      </c>
      <c r="F32" s="5">
        <f t="shared" si="1"/>
        <v>-1.2987012987012998E-2</v>
      </c>
      <c r="H32" s="8">
        <f t="shared" si="2"/>
        <v>-4.2499746593947819E-2</v>
      </c>
      <c r="I32" s="8">
        <f t="shared" si="3"/>
        <v>-1.7255985076927015E-2</v>
      </c>
      <c r="K32" s="9">
        <f t="shared" si="4"/>
        <v>1.8062284605497793E-3</v>
      </c>
      <c r="L32" s="9">
        <f t="shared" si="5"/>
        <v>2.9776902097512786E-4</v>
      </c>
    </row>
    <row r="33" spans="1:12" x14ac:dyDescent="0.25">
      <c r="A33" s="2">
        <v>43465</v>
      </c>
      <c r="B33" s="3">
        <v>3.1947999999999999</v>
      </c>
      <c r="C33" s="3">
        <v>0.76</v>
      </c>
      <c r="E33" s="5">
        <f t="shared" si="0"/>
        <v>3.0769230769230171E-3</v>
      </c>
      <c r="F33" s="5">
        <f t="shared" si="1"/>
        <v>0</v>
      </c>
      <c r="H33" s="8">
        <f t="shared" si="2"/>
        <v>-9.612850554864133E-4</v>
      </c>
      <c r="I33" s="8">
        <f t="shared" si="3"/>
        <v>-4.2689720899140174E-3</v>
      </c>
      <c r="K33" s="9">
        <f t="shared" si="4"/>
        <v>9.2406895790151666E-7</v>
      </c>
      <c r="L33" s="9">
        <f t="shared" si="5"/>
        <v>1.8224122704464855E-5</v>
      </c>
    </row>
    <row r="34" spans="1:12" x14ac:dyDescent="0.25">
      <c r="A34" s="2">
        <v>43467</v>
      </c>
      <c r="B34" s="3">
        <v>3.1457999999999999</v>
      </c>
      <c r="C34" s="3">
        <v>0.76</v>
      </c>
      <c r="E34" s="5">
        <f t="shared" si="0"/>
        <v>-1.5337423312883415E-2</v>
      </c>
      <c r="F34" s="5">
        <f t="shared" si="1"/>
        <v>0</v>
      </c>
      <c r="H34" s="8">
        <f t="shared" si="2"/>
        <v>-1.9375631445292845E-2</v>
      </c>
      <c r="I34" s="8">
        <f t="shared" si="3"/>
        <v>-4.2689720899140174E-3</v>
      </c>
      <c r="K34" s="9">
        <f t="shared" si="4"/>
        <v>3.754150939038209E-4</v>
      </c>
      <c r="L34" s="9">
        <f t="shared" si="5"/>
        <v>1.8224122704464855E-5</v>
      </c>
    </row>
    <row r="35" spans="1:12" x14ac:dyDescent="0.25">
      <c r="A35" s="2">
        <v>43468</v>
      </c>
      <c r="B35" s="3">
        <v>3.0379999999999998</v>
      </c>
      <c r="C35" s="3">
        <v>0.75</v>
      </c>
      <c r="E35" s="5">
        <f t="shared" si="0"/>
        <v>-3.4267912772585708E-2</v>
      </c>
      <c r="F35" s="5">
        <f t="shared" si="1"/>
        <v>-1.3157894736842117E-2</v>
      </c>
      <c r="H35" s="8">
        <f t="shared" si="2"/>
        <v>-3.830612090499514E-2</v>
      </c>
      <c r="I35" s="8">
        <f t="shared" si="3"/>
        <v>-1.7426866826756135E-2</v>
      </c>
      <c r="K35" s="9">
        <f t="shared" si="4"/>
        <v>1.4673588987881058E-3</v>
      </c>
      <c r="L35" s="9">
        <f t="shared" si="5"/>
        <v>3.0369568739749346E-4</v>
      </c>
    </row>
    <row r="36" spans="1:12" x14ac:dyDescent="0.25">
      <c r="A36" s="2">
        <v>43469</v>
      </c>
      <c r="B36" s="3">
        <v>3.0771999999999999</v>
      </c>
      <c r="C36" s="3">
        <v>0.76</v>
      </c>
      <c r="E36" s="5">
        <f t="shared" si="0"/>
        <v>1.2903225806451655E-2</v>
      </c>
      <c r="F36" s="5">
        <f t="shared" si="1"/>
        <v>1.3333333333333345E-2</v>
      </c>
      <c r="H36" s="8">
        <f t="shared" si="2"/>
        <v>8.8650176740422242E-3</v>
      </c>
      <c r="I36" s="8">
        <f t="shared" si="3"/>
        <v>9.0643612434193263E-3</v>
      </c>
      <c r="K36" s="9">
        <f t="shared" si="4"/>
        <v>7.8588538361081003E-5</v>
      </c>
      <c r="L36" s="9">
        <f t="shared" si="5"/>
        <v>8.2162644751202356E-5</v>
      </c>
    </row>
    <row r="37" spans="1:12" x14ac:dyDescent="0.25">
      <c r="A37" s="2">
        <v>43472</v>
      </c>
      <c r="B37" s="3">
        <v>3.0673999999999997</v>
      </c>
      <c r="C37" s="3">
        <v>0.77</v>
      </c>
      <c r="E37" s="5">
        <f t="shared" si="0"/>
        <v>-3.1847133757962605E-3</v>
      </c>
      <c r="F37" s="5">
        <f t="shared" si="1"/>
        <v>1.3157894736842117E-2</v>
      </c>
      <c r="H37" s="8">
        <f t="shared" si="2"/>
        <v>-7.2229215082056913E-3</v>
      </c>
      <c r="I37" s="8">
        <f t="shared" si="3"/>
        <v>8.8889226469280984E-3</v>
      </c>
      <c r="K37" s="9">
        <f t="shared" si="4"/>
        <v>5.2170595113700381E-5</v>
      </c>
      <c r="L37" s="9">
        <f t="shared" si="5"/>
        <v>7.9012945823071226E-5</v>
      </c>
    </row>
    <row r="38" spans="1:12" x14ac:dyDescent="0.25">
      <c r="A38" s="2">
        <v>43473</v>
      </c>
      <c r="B38" s="3">
        <v>3.0379999999999998</v>
      </c>
      <c r="C38" s="3">
        <v>0.75</v>
      </c>
      <c r="E38" s="5">
        <f t="shared" si="0"/>
        <v>-9.584664536741172E-3</v>
      </c>
      <c r="F38" s="5">
        <f t="shared" si="1"/>
        <v>-2.5974025974025997E-2</v>
      </c>
      <c r="H38" s="8">
        <f t="shared" si="2"/>
        <v>-1.3622872669150602E-2</v>
      </c>
      <c r="I38" s="8">
        <f t="shared" si="3"/>
        <v>-3.0242998063940013E-2</v>
      </c>
      <c r="K38" s="9">
        <f t="shared" si="4"/>
        <v>1.8558265975989046E-4</v>
      </c>
      <c r="L38" s="9">
        <f t="shared" si="5"/>
        <v>9.1463893189547936E-4</v>
      </c>
    </row>
    <row r="39" spans="1:12" x14ac:dyDescent="0.25">
      <c r="A39" s="2">
        <v>43474</v>
      </c>
      <c r="B39" s="3">
        <v>3.0085999999999999</v>
      </c>
      <c r="C39" s="3">
        <v>0.76</v>
      </c>
      <c r="E39" s="5">
        <f t="shared" si="0"/>
        <v>-9.6774193548386685E-3</v>
      </c>
      <c r="F39" s="5">
        <f t="shared" si="1"/>
        <v>1.3333333333333345E-2</v>
      </c>
      <c r="H39" s="8">
        <f t="shared" si="2"/>
        <v>-1.3715627487248099E-2</v>
      </c>
      <c r="I39" s="8">
        <f t="shared" si="3"/>
        <v>9.0643612434193263E-3</v>
      </c>
      <c r="K39" s="9">
        <f t="shared" si="4"/>
        <v>1.8811843736895559E-4</v>
      </c>
      <c r="L39" s="9">
        <f t="shared" si="5"/>
        <v>8.2162644751202356E-5</v>
      </c>
    </row>
    <row r="40" spans="1:12" x14ac:dyDescent="0.25">
      <c r="A40" s="2">
        <v>43475</v>
      </c>
      <c r="B40" s="3">
        <v>3.0477999999999996</v>
      </c>
      <c r="C40" s="3">
        <v>0.75</v>
      </c>
      <c r="E40" s="5">
        <f t="shared" si="0"/>
        <v>1.3029315960911945E-2</v>
      </c>
      <c r="F40" s="5">
        <f t="shared" si="1"/>
        <v>-1.3157894736842117E-2</v>
      </c>
      <c r="H40" s="8">
        <f t="shared" si="2"/>
        <v>8.9911078285025148E-3</v>
      </c>
      <c r="I40" s="8">
        <f t="shared" si="3"/>
        <v>-1.7426866826756135E-2</v>
      </c>
      <c r="K40" s="9">
        <f t="shared" si="4"/>
        <v>8.08400199837592E-5</v>
      </c>
      <c r="L40" s="9">
        <f t="shared" si="5"/>
        <v>3.0369568739749346E-4</v>
      </c>
    </row>
    <row r="41" spans="1:12" x14ac:dyDescent="0.25">
      <c r="A41" s="2">
        <v>43476</v>
      </c>
      <c r="B41" s="3">
        <v>3.0575999999999999</v>
      </c>
      <c r="C41" s="3">
        <v>0.75</v>
      </c>
      <c r="E41" s="5">
        <f t="shared" si="0"/>
        <v>3.2154340836013694E-3</v>
      </c>
      <c r="F41" s="5">
        <f t="shared" si="1"/>
        <v>0</v>
      </c>
      <c r="H41" s="8">
        <f t="shared" si="2"/>
        <v>-8.2277404880806097E-4</v>
      </c>
      <c r="I41" s="8">
        <f t="shared" si="3"/>
        <v>-4.2689720899140174E-3</v>
      </c>
      <c r="K41" s="9">
        <f t="shared" si="4"/>
        <v>6.7695713539200947E-7</v>
      </c>
      <c r="L41" s="9">
        <f t="shared" si="5"/>
        <v>1.8224122704464855E-5</v>
      </c>
    </row>
    <row r="42" spans="1:12" x14ac:dyDescent="0.25">
      <c r="A42" s="2">
        <v>43479</v>
      </c>
      <c r="B42" s="3">
        <v>3.3418000000000001</v>
      </c>
      <c r="C42" s="3">
        <v>0.73</v>
      </c>
      <c r="E42" s="5">
        <f t="shared" si="0"/>
        <v>9.2948717948718021E-2</v>
      </c>
      <c r="F42" s="5">
        <f t="shared" si="1"/>
        <v>-2.6666666666666689E-2</v>
      </c>
      <c r="H42" s="8">
        <f t="shared" si="2"/>
        <v>8.8910509816308589E-2</v>
      </c>
      <c r="I42" s="8">
        <f t="shared" si="3"/>
        <v>-3.0935638756580706E-2</v>
      </c>
      <c r="K42" s="9">
        <f t="shared" si="4"/>
        <v>7.9050787557959062E-3</v>
      </c>
      <c r="L42" s="9">
        <f t="shared" si="5"/>
        <v>9.5701374527765821E-4</v>
      </c>
    </row>
    <row r="43" spans="1:12" x14ac:dyDescent="0.25">
      <c r="A43" s="2">
        <v>43480</v>
      </c>
      <c r="B43" s="3">
        <v>3.1654</v>
      </c>
      <c r="C43" s="3">
        <v>0.73</v>
      </c>
      <c r="E43" s="5">
        <f t="shared" si="0"/>
        <v>-5.2785923753665719E-2</v>
      </c>
      <c r="F43" s="5">
        <f t="shared" si="1"/>
        <v>0</v>
      </c>
      <c r="H43" s="8">
        <f t="shared" si="2"/>
        <v>-5.6824131886075151E-2</v>
      </c>
      <c r="I43" s="8">
        <f t="shared" si="3"/>
        <v>-4.2689720899140174E-3</v>
      </c>
      <c r="K43" s="9">
        <f t="shared" si="4"/>
        <v>3.2289819646060627E-3</v>
      </c>
      <c r="L43" s="9">
        <f t="shared" si="5"/>
        <v>1.8224122704464855E-5</v>
      </c>
    </row>
    <row r="44" spans="1:12" x14ac:dyDescent="0.25">
      <c r="A44" s="2">
        <v>43481</v>
      </c>
      <c r="B44" s="3">
        <v>3.2437999999999998</v>
      </c>
      <c r="C44" s="3">
        <v>0.74</v>
      </c>
      <c r="E44" s="5">
        <f t="shared" si="0"/>
        <v>2.4767801857585078E-2</v>
      </c>
      <c r="F44" s="5">
        <f t="shared" si="1"/>
        <v>1.3698630136986314E-2</v>
      </c>
      <c r="H44" s="8">
        <f t="shared" si="2"/>
        <v>2.0729593725175646E-2</v>
      </c>
      <c r="I44" s="8">
        <f t="shared" si="3"/>
        <v>9.4296580470722979E-3</v>
      </c>
      <c r="K44" s="9">
        <f t="shared" si="4"/>
        <v>4.2971605601084154E-4</v>
      </c>
      <c r="L44" s="9">
        <f t="shared" si="5"/>
        <v>8.8918450884715338E-5</v>
      </c>
    </row>
    <row r="45" spans="1:12" x14ac:dyDescent="0.25">
      <c r="A45" s="2">
        <v>43482</v>
      </c>
      <c r="B45" s="3">
        <v>3.2437999999999998</v>
      </c>
      <c r="C45" s="3">
        <v>0.75</v>
      </c>
      <c r="E45" s="5">
        <f t="shared" si="0"/>
        <v>0</v>
      </c>
      <c r="F45" s="5">
        <f t="shared" si="1"/>
        <v>1.3513513513513526E-2</v>
      </c>
      <c r="H45" s="8">
        <f t="shared" si="2"/>
        <v>-4.0382081324094304E-3</v>
      </c>
      <c r="I45" s="8">
        <f t="shared" si="3"/>
        <v>9.2445414235995081E-3</v>
      </c>
      <c r="K45" s="9">
        <f t="shared" si="4"/>
        <v>1.6307124920657658E-5</v>
      </c>
      <c r="L45" s="9">
        <f t="shared" si="5"/>
        <v>8.5461546132647217E-5</v>
      </c>
    </row>
    <row r="46" spans="1:12" x14ac:dyDescent="0.25">
      <c r="A46" s="2">
        <v>43483</v>
      </c>
      <c r="B46" s="3">
        <v>3.3123999999999998</v>
      </c>
      <c r="C46" s="3">
        <v>0.76</v>
      </c>
      <c r="E46" s="5">
        <f t="shared" si="0"/>
        <v>2.1148036253776436E-2</v>
      </c>
      <c r="F46" s="5">
        <f t="shared" si="1"/>
        <v>1.3333333333333345E-2</v>
      </c>
      <c r="H46" s="8">
        <f t="shared" si="2"/>
        <v>1.7109828121367007E-2</v>
      </c>
      <c r="I46" s="8">
        <f t="shared" si="3"/>
        <v>9.0643612434193263E-3</v>
      </c>
      <c r="K46" s="9">
        <f t="shared" si="4"/>
        <v>2.9274621834272127E-4</v>
      </c>
      <c r="L46" s="9">
        <f t="shared" si="5"/>
        <v>8.2162644751202356E-5</v>
      </c>
    </row>
    <row r="47" spans="1:12" x14ac:dyDescent="0.25">
      <c r="A47" s="2">
        <v>43486</v>
      </c>
      <c r="B47" s="3">
        <v>3.6259999999999999</v>
      </c>
      <c r="C47" s="3">
        <v>0.75</v>
      </c>
      <c r="E47" s="5">
        <f t="shared" si="0"/>
        <v>9.4674556213017791E-2</v>
      </c>
      <c r="F47" s="5">
        <f t="shared" si="1"/>
        <v>-1.3157894736842117E-2</v>
      </c>
      <c r="H47" s="8">
        <f t="shared" si="2"/>
        <v>9.0636348080608359E-2</v>
      </c>
      <c r="I47" s="8">
        <f t="shared" si="3"/>
        <v>-1.7426866826756135E-2</v>
      </c>
      <c r="K47" s="9">
        <f t="shared" si="4"/>
        <v>8.2149475933891991E-3</v>
      </c>
      <c r="L47" s="9">
        <f t="shared" si="5"/>
        <v>3.0369568739749346E-4</v>
      </c>
    </row>
    <row r="48" spans="1:12" x14ac:dyDescent="0.25">
      <c r="A48" s="2">
        <v>43487</v>
      </c>
      <c r="B48" s="3">
        <v>3.5377999999999998</v>
      </c>
      <c r="C48" s="3">
        <v>0.77</v>
      </c>
      <c r="E48" s="5">
        <f t="shared" si="0"/>
        <v>-2.432432432432434E-2</v>
      </c>
      <c r="F48" s="5">
        <f t="shared" si="1"/>
        <v>2.6666666666666689E-2</v>
      </c>
      <c r="H48" s="8">
        <f t="shared" si="2"/>
        <v>-2.8362532456733772E-2</v>
      </c>
      <c r="I48" s="8">
        <f t="shared" si="3"/>
        <v>2.2397694576752673E-2</v>
      </c>
      <c r="K48" s="9">
        <f t="shared" si="4"/>
        <v>8.0443324735927663E-4</v>
      </c>
      <c r="L48" s="9">
        <f t="shared" si="5"/>
        <v>5.0165672235349609E-4</v>
      </c>
    </row>
    <row r="49" spans="1:12" x14ac:dyDescent="0.25">
      <c r="A49" s="2">
        <v>43488</v>
      </c>
      <c r="B49" s="3">
        <v>3.7435999999999998</v>
      </c>
      <c r="C49" s="3">
        <v>0.76</v>
      </c>
      <c r="E49" s="5">
        <f t="shared" si="0"/>
        <v>5.817174515235457E-2</v>
      </c>
      <c r="F49" s="5">
        <f t="shared" si="1"/>
        <v>-1.2987012987012998E-2</v>
      </c>
      <c r="H49" s="8">
        <f t="shared" si="2"/>
        <v>5.4133537019945138E-2</v>
      </c>
      <c r="I49" s="8">
        <f t="shared" si="3"/>
        <v>-1.7255985076927015E-2</v>
      </c>
      <c r="K49" s="9">
        <f t="shared" si="4"/>
        <v>2.9304398302897709E-3</v>
      </c>
      <c r="L49" s="9">
        <f t="shared" si="5"/>
        <v>2.9776902097512786E-4</v>
      </c>
    </row>
    <row r="50" spans="1:12" x14ac:dyDescent="0.25">
      <c r="A50" s="2">
        <v>43489</v>
      </c>
      <c r="B50" s="3">
        <v>3.7141999999999999</v>
      </c>
      <c r="C50" s="3">
        <v>0.77</v>
      </c>
      <c r="E50" s="5">
        <f t="shared" si="0"/>
        <v>-7.8534031413612232E-3</v>
      </c>
      <c r="F50" s="5">
        <f t="shared" si="1"/>
        <v>1.3157894736842117E-2</v>
      </c>
      <c r="H50" s="8">
        <f t="shared" si="2"/>
        <v>-1.1891611273770654E-2</v>
      </c>
      <c r="I50" s="8">
        <f t="shared" si="3"/>
        <v>8.8889226469280984E-3</v>
      </c>
      <c r="K50" s="9">
        <f t="shared" si="4"/>
        <v>1.414104186864693E-4</v>
      </c>
      <c r="L50" s="9">
        <f t="shared" si="5"/>
        <v>7.9012945823071226E-5</v>
      </c>
    </row>
    <row r="51" spans="1:12" x14ac:dyDescent="0.25">
      <c r="A51" s="2">
        <v>43490</v>
      </c>
      <c r="B51" s="3">
        <v>3.6749999999999998</v>
      </c>
      <c r="C51" s="3">
        <v>0.77</v>
      </c>
      <c r="E51" s="5">
        <f t="shared" si="0"/>
        <v>-1.0554089709762566E-2</v>
      </c>
      <c r="F51" s="5">
        <f t="shared" si="1"/>
        <v>0</v>
      </c>
      <c r="H51" s="8">
        <f t="shared" si="2"/>
        <v>-1.4592297842171996E-2</v>
      </c>
      <c r="I51" s="8">
        <f t="shared" si="3"/>
        <v>-4.2689720899140174E-3</v>
      </c>
      <c r="K51" s="9">
        <f t="shared" si="4"/>
        <v>2.1293515631465749E-4</v>
      </c>
      <c r="L51" s="9">
        <f t="shared" si="5"/>
        <v>1.8224122704464855E-5</v>
      </c>
    </row>
    <row r="52" spans="1:12" x14ac:dyDescent="0.25">
      <c r="A52" s="2">
        <v>43493</v>
      </c>
      <c r="B52" s="3">
        <v>3.6847999999999996</v>
      </c>
      <c r="C52" s="3">
        <v>0.79</v>
      </c>
      <c r="E52" s="5">
        <f t="shared" si="0"/>
        <v>2.666666666666615E-3</v>
      </c>
      <c r="F52" s="5">
        <f t="shared" si="1"/>
        <v>2.5974025974025997E-2</v>
      </c>
      <c r="H52" s="8">
        <f t="shared" si="2"/>
        <v>-1.3715414657428154E-3</v>
      </c>
      <c r="I52" s="8">
        <f t="shared" si="3"/>
        <v>2.170505388411198E-2</v>
      </c>
      <c r="K52" s="9">
        <f t="shared" si="4"/>
        <v>1.8811259922519505E-6</v>
      </c>
      <c r="L52" s="9">
        <f t="shared" si="5"/>
        <v>4.7110936411220457E-4</v>
      </c>
    </row>
    <row r="53" spans="1:12" x14ac:dyDescent="0.25">
      <c r="A53" s="2">
        <v>43494</v>
      </c>
      <c r="B53" s="3">
        <v>3.6357999999999997</v>
      </c>
      <c r="C53" s="3">
        <v>0.82</v>
      </c>
      <c r="E53" s="5">
        <f t="shared" si="0"/>
        <v>-1.3297872340425515E-2</v>
      </c>
      <c r="F53" s="5">
        <f t="shared" si="1"/>
        <v>3.7974683544303688E-2</v>
      </c>
      <c r="H53" s="8">
        <f t="shared" si="2"/>
        <v>-1.7336080472834945E-2</v>
      </c>
      <c r="I53" s="8">
        <f t="shared" si="3"/>
        <v>3.3705711454389671E-2</v>
      </c>
      <c r="K53" s="9">
        <f t="shared" si="4"/>
        <v>3.0053968616060907E-4</v>
      </c>
      <c r="L53" s="9">
        <f t="shared" si="5"/>
        <v>1.1360749846465752E-3</v>
      </c>
    </row>
    <row r="54" spans="1:12" x14ac:dyDescent="0.25">
      <c r="A54" s="2">
        <v>43495</v>
      </c>
      <c r="B54" s="3">
        <v>3.5377999999999998</v>
      </c>
      <c r="C54" s="3">
        <v>0.81</v>
      </c>
      <c r="E54" s="5">
        <f t="shared" si="0"/>
        <v>-2.6954177897574091E-2</v>
      </c>
      <c r="F54" s="5">
        <f t="shared" si="1"/>
        <v>-1.2195121951219388E-2</v>
      </c>
      <c r="H54" s="8">
        <f t="shared" si="2"/>
        <v>-3.0992386029983519E-2</v>
      </c>
      <c r="I54" s="8">
        <f t="shared" si="3"/>
        <v>-1.6464094041133404E-2</v>
      </c>
      <c r="K54" s="9">
        <f t="shared" si="4"/>
        <v>9.6052799183151761E-4</v>
      </c>
      <c r="L54" s="9">
        <f t="shared" si="5"/>
        <v>2.7106639259528444E-4</v>
      </c>
    </row>
    <row r="55" spans="1:12" x14ac:dyDescent="0.25">
      <c r="A55" s="2">
        <v>43496</v>
      </c>
      <c r="B55" s="3">
        <v>3.4397999999999995</v>
      </c>
      <c r="C55" s="3">
        <v>0.8</v>
      </c>
      <c r="E55" s="5">
        <f t="shared" si="0"/>
        <v>-2.7700831024930837E-2</v>
      </c>
      <c r="F55" s="5">
        <f t="shared" si="1"/>
        <v>-1.2345679012345689E-2</v>
      </c>
      <c r="H55" s="8">
        <f t="shared" si="2"/>
        <v>-3.1739039157340269E-2</v>
      </c>
      <c r="I55" s="8">
        <f t="shared" si="3"/>
        <v>-1.6614651102259705E-2</v>
      </c>
      <c r="K55" s="9">
        <f t="shared" si="4"/>
        <v>1.0073666066311789E-3</v>
      </c>
      <c r="L55" s="9">
        <f t="shared" si="5"/>
        <v>2.7604663124981962E-4</v>
      </c>
    </row>
    <row r="56" spans="1:12" x14ac:dyDescent="0.25">
      <c r="A56" s="2">
        <v>43497</v>
      </c>
      <c r="B56" s="3">
        <v>3.4985999999999997</v>
      </c>
      <c r="C56" s="3">
        <v>0.78</v>
      </c>
      <c r="E56" s="5">
        <f t="shared" si="0"/>
        <v>1.7094017094017151E-2</v>
      </c>
      <c r="F56" s="5">
        <f t="shared" si="1"/>
        <v>-2.5000000000000022E-2</v>
      </c>
      <c r="H56" s="8">
        <f t="shared" si="2"/>
        <v>1.3055808961607721E-2</v>
      </c>
      <c r="I56" s="8">
        <f t="shared" si="3"/>
        <v>-2.9268972089914039E-2</v>
      </c>
      <c r="K56" s="9">
        <f t="shared" si="4"/>
        <v>1.7045414764199648E-4</v>
      </c>
      <c r="L56" s="9">
        <f t="shared" si="5"/>
        <v>8.56672727200167E-4</v>
      </c>
    </row>
    <row r="57" spans="1:12" x14ac:dyDescent="0.25">
      <c r="A57" s="2">
        <v>43500</v>
      </c>
      <c r="B57" s="3">
        <v>3.5084</v>
      </c>
      <c r="C57" s="3">
        <v>0.78</v>
      </c>
      <c r="E57" s="5">
        <f t="shared" si="0"/>
        <v>2.8011204481793442E-3</v>
      </c>
      <c r="F57" s="5">
        <f t="shared" si="1"/>
        <v>0</v>
      </c>
      <c r="H57" s="8">
        <f t="shared" si="2"/>
        <v>-1.2370876842300862E-3</v>
      </c>
      <c r="I57" s="8">
        <f t="shared" si="3"/>
        <v>-4.2689720899140174E-3</v>
      </c>
      <c r="K57" s="9">
        <f t="shared" si="4"/>
        <v>1.5303859384737574E-6</v>
      </c>
      <c r="L57" s="9">
        <f t="shared" si="5"/>
        <v>1.8224122704464855E-5</v>
      </c>
    </row>
    <row r="58" spans="1:12" x14ac:dyDescent="0.25">
      <c r="A58" s="2">
        <v>43501</v>
      </c>
      <c r="B58" s="3">
        <v>3.528</v>
      </c>
      <c r="C58" s="3">
        <v>0.78</v>
      </c>
      <c r="E58" s="5">
        <f t="shared" si="0"/>
        <v>5.5865921787709672E-3</v>
      </c>
      <c r="F58" s="5">
        <f t="shared" si="1"/>
        <v>0</v>
      </c>
      <c r="H58" s="8">
        <f t="shared" si="2"/>
        <v>1.5483840463615369E-3</v>
      </c>
      <c r="I58" s="8">
        <f t="shared" si="3"/>
        <v>-4.2689720899140174E-3</v>
      </c>
      <c r="K58" s="9">
        <f t="shared" si="4"/>
        <v>2.3974931550269261E-6</v>
      </c>
      <c r="L58" s="9">
        <f t="shared" si="5"/>
        <v>1.8224122704464855E-5</v>
      </c>
    </row>
    <row r="59" spans="1:12" x14ac:dyDescent="0.25">
      <c r="A59" s="2">
        <v>43502</v>
      </c>
      <c r="B59" s="3">
        <v>3.528</v>
      </c>
      <c r="C59" s="3">
        <v>0.78</v>
      </c>
      <c r="E59" s="5">
        <f t="shared" si="0"/>
        <v>0</v>
      </c>
      <c r="F59" s="5">
        <f t="shared" si="1"/>
        <v>0</v>
      </c>
      <c r="H59" s="8">
        <f t="shared" si="2"/>
        <v>-4.0382081324094304E-3</v>
      </c>
      <c r="I59" s="8">
        <f t="shared" si="3"/>
        <v>-4.2689720899140174E-3</v>
      </c>
      <c r="K59" s="9">
        <f t="shared" si="4"/>
        <v>1.6307124920657658E-5</v>
      </c>
      <c r="L59" s="9">
        <f t="shared" si="5"/>
        <v>1.8224122704464855E-5</v>
      </c>
    </row>
    <row r="60" spans="1:12" x14ac:dyDescent="0.25">
      <c r="A60" s="2">
        <v>43503</v>
      </c>
      <c r="B60" s="3">
        <v>3.4299999999999997</v>
      </c>
      <c r="C60" s="3">
        <v>0.79</v>
      </c>
      <c r="E60" s="5">
        <f t="shared" si="0"/>
        <v>-2.7777777777777866E-2</v>
      </c>
      <c r="F60" s="5">
        <f t="shared" si="1"/>
        <v>1.2820512820512832E-2</v>
      </c>
      <c r="H60" s="8">
        <f t="shared" si="2"/>
        <v>-3.1815985910187299E-2</v>
      </c>
      <c r="I60" s="8">
        <f t="shared" si="3"/>
        <v>8.5515407305988139E-3</v>
      </c>
      <c r="K60" s="9">
        <f t="shared" si="4"/>
        <v>1.0122569594372367E-3</v>
      </c>
      <c r="L60" s="9">
        <f t="shared" si="5"/>
        <v>7.3128848867090492E-5</v>
      </c>
    </row>
    <row r="61" spans="1:12" x14ac:dyDescent="0.25">
      <c r="A61" s="2">
        <v>43504</v>
      </c>
      <c r="B61" s="3">
        <v>3.4104000000000001</v>
      </c>
      <c r="C61" s="3">
        <v>0.78</v>
      </c>
      <c r="E61" s="5">
        <f t="shared" si="0"/>
        <v>-5.7142857142856033E-3</v>
      </c>
      <c r="F61" s="5">
        <f t="shared" si="1"/>
        <v>-1.2658227848101276E-2</v>
      </c>
      <c r="H61" s="8">
        <f t="shared" si="2"/>
        <v>-9.7524938466950345E-3</v>
      </c>
      <c r="I61" s="8">
        <f t="shared" si="3"/>
        <v>-1.6927199938015294E-2</v>
      </c>
      <c r="K61" s="9">
        <f t="shared" si="4"/>
        <v>9.5111136229824504E-5</v>
      </c>
      <c r="L61" s="9">
        <f t="shared" si="5"/>
        <v>2.8653009774154501E-4</v>
      </c>
    </row>
    <row r="62" spans="1:12" x14ac:dyDescent="0.25">
      <c r="A62" s="2">
        <v>43507</v>
      </c>
      <c r="B62" s="3">
        <v>3.4593999999999996</v>
      </c>
      <c r="C62" s="3">
        <v>0.79</v>
      </c>
      <c r="E62" s="5">
        <f t="shared" si="0"/>
        <v>1.4367816091953872E-2</v>
      </c>
      <c r="F62" s="5">
        <f t="shared" si="1"/>
        <v>1.2820512820512832E-2</v>
      </c>
      <c r="H62" s="8">
        <f t="shared" si="2"/>
        <v>1.0329607959544441E-2</v>
      </c>
      <c r="I62" s="8">
        <f t="shared" si="3"/>
        <v>8.5515407305988139E-3</v>
      </c>
      <c r="K62" s="9">
        <f t="shared" si="4"/>
        <v>1.0670080059788388E-4</v>
      </c>
      <c r="L62" s="9">
        <f t="shared" si="5"/>
        <v>7.3128848867090492E-5</v>
      </c>
    </row>
    <row r="63" spans="1:12" x14ac:dyDescent="0.25">
      <c r="A63" s="2">
        <v>43508</v>
      </c>
      <c r="B63" s="3">
        <v>3.4397999999999995</v>
      </c>
      <c r="C63" s="3">
        <v>0.79</v>
      </c>
      <c r="E63" s="5">
        <f t="shared" si="0"/>
        <v>-5.6657223796034179E-3</v>
      </c>
      <c r="F63" s="5">
        <f t="shared" si="1"/>
        <v>0</v>
      </c>
      <c r="H63" s="8">
        <f t="shared" si="2"/>
        <v>-9.7039305120128483E-3</v>
      </c>
      <c r="I63" s="8">
        <f t="shared" si="3"/>
        <v>-4.2689720899140174E-3</v>
      </c>
      <c r="K63" s="9">
        <f t="shared" si="4"/>
        <v>9.4166267381973936E-5</v>
      </c>
      <c r="L63" s="9">
        <f t="shared" si="5"/>
        <v>1.8224122704464855E-5</v>
      </c>
    </row>
    <row r="64" spans="1:12" x14ac:dyDescent="0.25">
      <c r="A64" s="2">
        <v>43509</v>
      </c>
      <c r="B64" s="3">
        <v>3.4104000000000001</v>
      </c>
      <c r="C64" s="3">
        <v>0.76</v>
      </c>
      <c r="E64" s="5">
        <f t="shared" si="0"/>
        <v>-8.5470085470083813E-3</v>
      </c>
      <c r="F64" s="5">
        <f t="shared" si="1"/>
        <v>-3.7974683544303826E-2</v>
      </c>
      <c r="H64" s="8">
        <f t="shared" si="2"/>
        <v>-1.2585216679417812E-2</v>
      </c>
      <c r="I64" s="8">
        <f t="shared" si="3"/>
        <v>-4.2243655634217843E-2</v>
      </c>
      <c r="K64" s="9">
        <f t="shared" si="4"/>
        <v>1.5838767886789629E-4</v>
      </c>
      <c r="L64" s="9">
        <f t="shared" si="5"/>
        <v>1.784526441342385E-3</v>
      </c>
    </row>
    <row r="65" spans="1:12" x14ac:dyDescent="0.25">
      <c r="A65" s="2">
        <v>43510</v>
      </c>
      <c r="B65" s="3">
        <v>3.4593999999999996</v>
      </c>
      <c r="C65" s="3">
        <v>0.76</v>
      </c>
      <c r="E65" s="5">
        <f t="shared" si="0"/>
        <v>1.4367816091953872E-2</v>
      </c>
      <c r="F65" s="5">
        <f t="shared" si="1"/>
        <v>0</v>
      </c>
      <c r="H65" s="8">
        <f t="shared" si="2"/>
        <v>1.0329607959544441E-2</v>
      </c>
      <c r="I65" s="8">
        <f t="shared" si="3"/>
        <v>-4.2689720899140174E-3</v>
      </c>
      <c r="K65" s="9">
        <f t="shared" si="4"/>
        <v>1.0670080059788388E-4</v>
      </c>
      <c r="L65" s="9">
        <f t="shared" si="5"/>
        <v>1.8224122704464855E-5</v>
      </c>
    </row>
    <row r="66" spans="1:12" x14ac:dyDescent="0.25">
      <c r="A66" s="2">
        <v>43511</v>
      </c>
      <c r="B66" s="3">
        <v>3.4789999999999996</v>
      </c>
      <c r="C66" s="3">
        <v>0.76</v>
      </c>
      <c r="E66" s="5">
        <f t="shared" si="0"/>
        <v>5.6657223796034179E-3</v>
      </c>
      <c r="F66" s="5">
        <f t="shared" si="1"/>
        <v>0</v>
      </c>
      <c r="H66" s="8">
        <f t="shared" si="2"/>
        <v>1.6275142471939875E-3</v>
      </c>
      <c r="I66" s="8">
        <f t="shared" si="3"/>
        <v>-4.2689720899140174E-3</v>
      </c>
      <c r="K66" s="9">
        <f t="shared" si="4"/>
        <v>2.6488026248194122E-6</v>
      </c>
      <c r="L66" s="9">
        <f t="shared" si="5"/>
        <v>1.8224122704464855E-5</v>
      </c>
    </row>
    <row r="67" spans="1:12" x14ac:dyDescent="0.25">
      <c r="A67" s="2">
        <v>43514</v>
      </c>
      <c r="B67" s="3">
        <v>3.577</v>
      </c>
      <c r="C67" s="3">
        <v>0.78</v>
      </c>
      <c r="E67" s="5">
        <f t="shared" si="0"/>
        <v>2.8169014084507133E-2</v>
      </c>
      <c r="F67" s="5">
        <f t="shared" si="1"/>
        <v>2.6315789473684233E-2</v>
      </c>
      <c r="H67" s="8">
        <f t="shared" si="2"/>
        <v>2.4130805952097704E-2</v>
      </c>
      <c r="I67" s="8">
        <f t="shared" si="3"/>
        <v>2.2046817383770217E-2</v>
      </c>
      <c r="K67" s="9">
        <f t="shared" si="4"/>
        <v>5.8229579589779399E-4</v>
      </c>
      <c r="L67" s="9">
        <f t="shared" si="5"/>
        <v>4.8606215675331264E-4</v>
      </c>
    </row>
    <row r="68" spans="1:12" x14ac:dyDescent="0.25">
      <c r="A68" s="2">
        <v>43515</v>
      </c>
      <c r="B68" s="3">
        <v>3.6259999999999999</v>
      </c>
      <c r="C68" s="3">
        <v>0.77</v>
      </c>
      <c r="E68" s="5">
        <f t="shared" si="0"/>
        <v>1.3698630136986283E-2</v>
      </c>
      <c r="F68" s="5">
        <f t="shared" si="1"/>
        <v>-1.2820512820512832E-2</v>
      </c>
      <c r="H68" s="8">
        <f t="shared" si="2"/>
        <v>9.6604220045768529E-3</v>
      </c>
      <c r="I68" s="8">
        <f t="shared" si="3"/>
        <v>-1.7089484910426851E-2</v>
      </c>
      <c r="K68" s="9">
        <f t="shared" si="4"/>
        <v>9.3323753306512655E-5</v>
      </c>
      <c r="L68" s="9">
        <f t="shared" si="5"/>
        <v>2.92050494503707E-4</v>
      </c>
    </row>
    <row r="69" spans="1:12" x14ac:dyDescent="0.25">
      <c r="A69" s="2">
        <v>43516</v>
      </c>
      <c r="B69" s="3">
        <v>3.6749999999999998</v>
      </c>
      <c r="C69" s="3">
        <v>0.77</v>
      </c>
      <c r="E69" s="5">
        <f t="shared" ref="E69:E132" si="6">(B69-B68)/B68</f>
        <v>1.3513513513513495E-2</v>
      </c>
      <c r="F69" s="5">
        <f t="shared" ref="F69:F132" si="7">(C69-C68)/C68</f>
        <v>0</v>
      </c>
      <c r="H69" s="8">
        <f t="shared" ref="H69:H132" si="8">E69-$E$252</f>
        <v>9.4753053811040648E-3</v>
      </c>
      <c r="I69" s="8">
        <f t="shared" ref="I69:I132" si="9">F69-$F$252</f>
        <v>-4.2689720899140174E-3</v>
      </c>
      <c r="K69" s="9">
        <f t="shared" ref="K69:K132" si="10">H69*H69</f>
        <v>8.9781412065179653E-5</v>
      </c>
      <c r="L69" s="9">
        <f t="shared" ref="L69:L132" si="11">I69*I69</f>
        <v>1.8224122704464855E-5</v>
      </c>
    </row>
    <row r="70" spans="1:12" x14ac:dyDescent="0.25">
      <c r="A70" s="2">
        <v>43517</v>
      </c>
      <c r="B70" s="3">
        <v>3.9297999999999997</v>
      </c>
      <c r="C70" s="3">
        <v>0.77</v>
      </c>
      <c r="E70" s="5">
        <f t="shared" si="6"/>
        <v>6.9333333333333316E-2</v>
      </c>
      <c r="F70" s="5">
        <f t="shared" si="7"/>
        <v>0</v>
      </c>
      <c r="H70" s="8">
        <f t="shared" si="8"/>
        <v>6.5295125200923884E-2</v>
      </c>
      <c r="I70" s="8">
        <f t="shared" si="9"/>
        <v>-4.2689720899140174E-3</v>
      </c>
      <c r="K70" s="9">
        <f t="shared" si="10"/>
        <v>4.2634533750043257E-3</v>
      </c>
      <c r="L70" s="9">
        <f t="shared" si="11"/>
        <v>1.8224122704464855E-5</v>
      </c>
    </row>
    <row r="71" spans="1:12" x14ac:dyDescent="0.25">
      <c r="A71" s="2">
        <v>43518</v>
      </c>
      <c r="B71" s="3">
        <v>3.9984000000000002</v>
      </c>
      <c r="C71" s="3">
        <v>0.78</v>
      </c>
      <c r="E71" s="5">
        <f t="shared" si="6"/>
        <v>1.7456359102244502E-2</v>
      </c>
      <c r="F71" s="5">
        <f t="shared" si="7"/>
        <v>1.2987012987012998E-2</v>
      </c>
      <c r="H71" s="8">
        <f t="shared" si="8"/>
        <v>1.3418150969835072E-2</v>
      </c>
      <c r="I71" s="8">
        <f t="shared" si="9"/>
        <v>8.7180408970989817E-3</v>
      </c>
      <c r="K71" s="9">
        <f t="shared" si="10"/>
        <v>1.8004677544928587E-4</v>
      </c>
      <c r="L71" s="9">
        <f t="shared" si="11"/>
        <v>7.6004237083490412E-5</v>
      </c>
    </row>
    <row r="72" spans="1:12" x14ac:dyDescent="0.25">
      <c r="A72" s="2">
        <v>43521</v>
      </c>
      <c r="B72" s="3">
        <v>4.1943999999999999</v>
      </c>
      <c r="C72" s="3">
        <v>0.78</v>
      </c>
      <c r="E72" s="5">
        <f t="shared" si="6"/>
        <v>4.9019607843137185E-2</v>
      </c>
      <c r="F72" s="5">
        <f t="shared" si="7"/>
        <v>0</v>
      </c>
      <c r="H72" s="8">
        <f t="shared" si="8"/>
        <v>4.4981399710727753E-2</v>
      </c>
      <c r="I72" s="8">
        <f t="shared" si="9"/>
        <v>-4.2689720899140174E-3</v>
      </c>
      <c r="K72" s="9">
        <f t="shared" si="10"/>
        <v>2.0233263199362587E-3</v>
      </c>
      <c r="L72" s="9">
        <f t="shared" si="11"/>
        <v>1.8224122704464855E-5</v>
      </c>
    </row>
    <row r="73" spans="1:12" x14ac:dyDescent="0.25">
      <c r="A73" s="2">
        <v>43522</v>
      </c>
      <c r="B73" s="3">
        <v>4.165</v>
      </c>
      <c r="C73" s="3">
        <v>0.78</v>
      </c>
      <c r="E73" s="5">
        <f t="shared" si="6"/>
        <v>-7.0093457943924929E-3</v>
      </c>
      <c r="F73" s="5">
        <f t="shared" si="7"/>
        <v>0</v>
      </c>
      <c r="H73" s="8">
        <f t="shared" si="8"/>
        <v>-1.1047553926801923E-2</v>
      </c>
      <c r="I73" s="8">
        <f t="shared" si="9"/>
        <v>-4.2689720899140174E-3</v>
      </c>
      <c r="K73" s="9">
        <f t="shared" si="10"/>
        <v>1.2204844776559659E-4</v>
      </c>
      <c r="L73" s="9">
        <f t="shared" si="11"/>
        <v>1.8224122704464855E-5</v>
      </c>
    </row>
    <row r="74" spans="1:12" x14ac:dyDescent="0.25">
      <c r="A74" s="2">
        <v>43523</v>
      </c>
      <c r="B74" s="3">
        <v>4.0473999999999997</v>
      </c>
      <c r="C74" s="3">
        <v>0.74</v>
      </c>
      <c r="E74" s="5">
        <f t="shared" si="6"/>
        <v>-2.8235294117647147E-2</v>
      </c>
      <c r="F74" s="5">
        <f t="shared" si="7"/>
        <v>-5.1282051282051329E-2</v>
      </c>
      <c r="H74" s="8">
        <f t="shared" si="8"/>
        <v>-3.2273502250056575E-2</v>
      </c>
      <c r="I74" s="8">
        <f t="shared" si="9"/>
        <v>-5.5551023371965345E-2</v>
      </c>
      <c r="K74" s="9">
        <f t="shared" si="10"/>
        <v>1.0415789474844067E-3</v>
      </c>
      <c r="L74" s="9">
        <f t="shared" si="11"/>
        <v>3.0859161976726402E-3</v>
      </c>
    </row>
    <row r="75" spans="1:12" x14ac:dyDescent="0.25">
      <c r="A75" s="2">
        <v>43524</v>
      </c>
      <c r="B75" s="3">
        <v>4.165</v>
      </c>
      <c r="C75" s="3">
        <v>0.75</v>
      </c>
      <c r="E75" s="5">
        <f t="shared" si="6"/>
        <v>2.905569007263932E-2</v>
      </c>
      <c r="F75" s="5">
        <f t="shared" si="7"/>
        <v>1.3513513513513526E-2</v>
      </c>
      <c r="H75" s="8">
        <f t="shared" si="8"/>
        <v>2.5017481940229888E-2</v>
      </c>
      <c r="I75" s="8">
        <f t="shared" si="9"/>
        <v>9.2445414235995081E-3</v>
      </c>
      <c r="K75" s="9">
        <f t="shared" si="10"/>
        <v>6.2587440262972861E-4</v>
      </c>
      <c r="L75" s="9">
        <f t="shared" si="11"/>
        <v>8.5461546132647217E-5</v>
      </c>
    </row>
    <row r="76" spans="1:12" x14ac:dyDescent="0.25">
      <c r="A76" s="2">
        <v>43525</v>
      </c>
      <c r="B76" s="3">
        <v>4.3609999999999998</v>
      </c>
      <c r="C76" s="3">
        <v>0.74</v>
      </c>
      <c r="E76" s="5">
        <f t="shared" si="6"/>
        <v>4.7058823529411702E-2</v>
      </c>
      <c r="F76" s="5">
        <f t="shared" si="7"/>
        <v>-1.3333333333333345E-2</v>
      </c>
      <c r="H76" s="8">
        <f t="shared" si="8"/>
        <v>4.3020615397002269E-2</v>
      </c>
      <c r="I76" s="8">
        <f t="shared" si="9"/>
        <v>-1.7602305423247363E-2</v>
      </c>
      <c r="K76" s="9">
        <f t="shared" si="10"/>
        <v>1.8507733491367887E-3</v>
      </c>
      <c r="L76" s="9">
        <f t="shared" si="11"/>
        <v>3.0984115621328351E-4</v>
      </c>
    </row>
    <row r="77" spans="1:12" x14ac:dyDescent="0.25">
      <c r="A77" s="2">
        <v>43528</v>
      </c>
      <c r="B77" s="3">
        <v>4.4492000000000003</v>
      </c>
      <c r="C77" s="3">
        <v>0.75</v>
      </c>
      <c r="E77" s="5">
        <f t="shared" si="6"/>
        <v>2.0224719101123712E-2</v>
      </c>
      <c r="F77" s="5">
        <f t="shared" si="7"/>
        <v>1.3513513513513526E-2</v>
      </c>
      <c r="H77" s="8">
        <f t="shared" si="8"/>
        <v>1.6186510968714284E-2</v>
      </c>
      <c r="I77" s="8">
        <f t="shared" si="9"/>
        <v>9.2445414235995081E-3</v>
      </c>
      <c r="K77" s="9">
        <f t="shared" si="10"/>
        <v>2.6200313734030782E-4</v>
      </c>
      <c r="L77" s="9">
        <f t="shared" si="11"/>
        <v>8.5461546132647217E-5</v>
      </c>
    </row>
    <row r="78" spans="1:12" x14ac:dyDescent="0.25">
      <c r="A78" s="2">
        <v>43529</v>
      </c>
      <c r="B78" s="3">
        <v>4.2237999999999998</v>
      </c>
      <c r="C78" s="3">
        <v>0.75</v>
      </c>
      <c r="E78" s="5">
        <f t="shared" si="6"/>
        <v>-5.0660792951541959E-2</v>
      </c>
      <c r="F78" s="5">
        <f t="shared" si="7"/>
        <v>0</v>
      </c>
      <c r="H78" s="8">
        <f t="shared" si="8"/>
        <v>-5.4699001083951392E-2</v>
      </c>
      <c r="I78" s="8">
        <f t="shared" si="9"/>
        <v>-4.2689720899140174E-3</v>
      </c>
      <c r="K78" s="9">
        <f t="shared" si="10"/>
        <v>2.9919807195821157E-3</v>
      </c>
      <c r="L78" s="9">
        <f t="shared" si="11"/>
        <v>1.8224122704464855E-5</v>
      </c>
    </row>
    <row r="79" spans="1:12" x14ac:dyDescent="0.25">
      <c r="A79" s="2">
        <v>43530</v>
      </c>
      <c r="B79" s="3">
        <v>4.3512000000000004</v>
      </c>
      <c r="C79" s="3">
        <v>0.78</v>
      </c>
      <c r="E79" s="5">
        <f t="shared" si="6"/>
        <v>3.0162412993039591E-2</v>
      </c>
      <c r="F79" s="5">
        <f t="shared" si="7"/>
        <v>4.0000000000000036E-2</v>
      </c>
      <c r="H79" s="8">
        <f t="shared" si="8"/>
        <v>2.6124204860630162E-2</v>
      </c>
      <c r="I79" s="8">
        <f t="shared" si="9"/>
        <v>3.5731027910086019E-2</v>
      </c>
      <c r="K79" s="9">
        <f t="shared" si="10"/>
        <v>6.8247407960017256E-4</v>
      </c>
      <c r="L79" s="9">
        <f t="shared" si="11"/>
        <v>1.2767063555113461E-3</v>
      </c>
    </row>
    <row r="80" spans="1:12" x14ac:dyDescent="0.25">
      <c r="A80" s="2">
        <v>43531</v>
      </c>
      <c r="B80" s="3">
        <v>4.2336</v>
      </c>
      <c r="C80" s="3">
        <v>0.84</v>
      </c>
      <c r="E80" s="5">
        <f t="shared" si="6"/>
        <v>-2.7027027027027108E-2</v>
      </c>
      <c r="F80" s="5">
        <f t="shared" si="7"/>
        <v>7.6923076923076844E-2</v>
      </c>
      <c r="H80" s="8">
        <f t="shared" si="8"/>
        <v>-3.1065235159436537E-2</v>
      </c>
      <c r="I80" s="8">
        <f t="shared" si="9"/>
        <v>7.2654104833162828E-2</v>
      </c>
      <c r="K80" s="9">
        <f t="shared" si="10"/>
        <v>9.6504883551109199E-4</v>
      </c>
      <c r="L80" s="9">
        <f t="shared" si="11"/>
        <v>5.2786189491082144E-3</v>
      </c>
    </row>
    <row r="81" spans="1:12" x14ac:dyDescent="0.25">
      <c r="A81" s="2">
        <v>43532</v>
      </c>
      <c r="B81" s="3">
        <v>4.0670000000000002</v>
      </c>
      <c r="C81" s="3">
        <v>0.88</v>
      </c>
      <c r="E81" s="5">
        <f t="shared" si="6"/>
        <v>-3.9351851851851818E-2</v>
      </c>
      <c r="F81" s="5">
        <f t="shared" si="7"/>
        <v>4.7619047619047665E-2</v>
      </c>
      <c r="H81" s="8">
        <f t="shared" si="8"/>
        <v>-4.3390059984261251E-2</v>
      </c>
      <c r="I81" s="8">
        <f t="shared" si="9"/>
        <v>4.3350075529133648E-2</v>
      </c>
      <c r="K81" s="9">
        <f t="shared" si="10"/>
        <v>1.8826973054377894E-3</v>
      </c>
      <c r="L81" s="9">
        <f t="shared" si="11"/>
        <v>1.879229048381592E-3</v>
      </c>
    </row>
    <row r="82" spans="1:12" x14ac:dyDescent="0.25">
      <c r="A82" s="2">
        <v>43535</v>
      </c>
      <c r="B82" s="3">
        <v>3.9297999999999997</v>
      </c>
      <c r="C82" s="3">
        <v>0.9</v>
      </c>
      <c r="E82" s="5">
        <f t="shared" si="6"/>
        <v>-3.3734939759036249E-2</v>
      </c>
      <c r="F82" s="5">
        <f t="shared" si="7"/>
        <v>2.2727272727272749E-2</v>
      </c>
      <c r="H82" s="8">
        <f t="shared" si="8"/>
        <v>-3.7773147891445681E-2</v>
      </c>
      <c r="I82" s="8">
        <f t="shared" si="9"/>
        <v>1.8458300637358732E-2</v>
      </c>
      <c r="K82" s="9">
        <f t="shared" si="10"/>
        <v>1.4268107016290274E-3</v>
      </c>
      <c r="L82" s="9">
        <f t="shared" si="11"/>
        <v>3.4070886241911779E-4</v>
      </c>
    </row>
    <row r="83" spans="1:12" x14ac:dyDescent="0.25">
      <c r="A83" s="2">
        <v>43536</v>
      </c>
      <c r="B83" s="3">
        <v>3.9886000000000004</v>
      </c>
      <c r="C83" s="3">
        <v>0.92</v>
      </c>
      <c r="E83" s="5">
        <f t="shared" si="6"/>
        <v>1.4962593516209637E-2</v>
      </c>
      <c r="F83" s="5">
        <f t="shared" si="7"/>
        <v>2.222222222222224E-2</v>
      </c>
      <c r="H83" s="8">
        <f t="shared" si="8"/>
        <v>1.0924385383800207E-2</v>
      </c>
      <c r="I83" s="8">
        <f t="shared" si="9"/>
        <v>1.7953250132308224E-2</v>
      </c>
      <c r="K83" s="9">
        <f t="shared" si="10"/>
        <v>1.193421960137876E-4</v>
      </c>
      <c r="L83" s="9">
        <f t="shared" si="11"/>
        <v>3.2231919031322525E-4</v>
      </c>
    </row>
    <row r="84" spans="1:12" x14ac:dyDescent="0.25">
      <c r="A84" s="2">
        <v>43537</v>
      </c>
      <c r="B84" s="3">
        <v>3.8415999999999997</v>
      </c>
      <c r="C84" s="3">
        <v>0.88</v>
      </c>
      <c r="E84" s="5">
        <f t="shared" si="6"/>
        <v>-3.6855036855037021E-2</v>
      </c>
      <c r="F84" s="5">
        <f t="shared" si="7"/>
        <v>-4.3478260869565251E-2</v>
      </c>
      <c r="H84" s="8">
        <f t="shared" si="8"/>
        <v>-4.0893244987446453E-2</v>
      </c>
      <c r="I84" s="8">
        <f t="shared" si="9"/>
        <v>-4.7747232959479267E-2</v>
      </c>
      <c r="K84" s="9">
        <f t="shared" si="10"/>
        <v>1.6722574856033144E-3</v>
      </c>
      <c r="L84" s="9">
        <f t="shared" si="11"/>
        <v>2.2797982552867834E-3</v>
      </c>
    </row>
    <row r="85" spans="1:12" x14ac:dyDescent="0.25">
      <c r="A85" s="2">
        <v>43538</v>
      </c>
      <c r="B85" s="3">
        <v>3.8220000000000001</v>
      </c>
      <c r="C85" s="3">
        <v>0.91</v>
      </c>
      <c r="E85" s="5">
        <f t="shared" si="6"/>
        <v>-5.1020408163264313E-3</v>
      </c>
      <c r="F85" s="5">
        <f t="shared" si="7"/>
        <v>3.4090909090909123E-2</v>
      </c>
      <c r="H85" s="8">
        <f t="shared" si="8"/>
        <v>-9.1402489487358608E-3</v>
      </c>
      <c r="I85" s="8">
        <f t="shared" si="9"/>
        <v>2.9821937000995107E-2</v>
      </c>
      <c r="K85" s="9">
        <f t="shared" si="10"/>
        <v>8.3544150844867005E-5</v>
      </c>
      <c r="L85" s="9">
        <f t="shared" si="11"/>
        <v>8.8934792649132102E-4</v>
      </c>
    </row>
    <row r="86" spans="1:12" x14ac:dyDescent="0.25">
      <c r="A86" s="2">
        <v>43539</v>
      </c>
      <c r="B86" s="3">
        <v>3.8513999999999999</v>
      </c>
      <c r="C86" s="3">
        <v>0.98</v>
      </c>
      <c r="E86" s="5">
        <f t="shared" si="6"/>
        <v>7.692307692307658E-3</v>
      </c>
      <c r="F86" s="5">
        <f t="shared" si="7"/>
        <v>7.6923076923076872E-2</v>
      </c>
      <c r="H86" s="8">
        <f t="shared" si="8"/>
        <v>3.6540995598982277E-3</v>
      </c>
      <c r="I86" s="8">
        <f t="shared" si="9"/>
        <v>7.2654104833162855E-2</v>
      </c>
      <c r="K86" s="9">
        <f t="shared" si="10"/>
        <v>1.3352443593648422E-5</v>
      </c>
      <c r="L86" s="9">
        <f t="shared" si="11"/>
        <v>5.2786189491082179E-3</v>
      </c>
    </row>
    <row r="87" spans="1:12" x14ac:dyDescent="0.25">
      <c r="A87" s="2">
        <v>43542</v>
      </c>
      <c r="B87" s="3">
        <v>3.9886000000000004</v>
      </c>
      <c r="C87" s="3">
        <v>0.8</v>
      </c>
      <c r="E87" s="5">
        <f t="shared" si="6"/>
        <v>3.5623409669211306E-2</v>
      </c>
      <c r="F87" s="5">
        <f t="shared" si="7"/>
        <v>-0.18367346938775503</v>
      </c>
      <c r="H87" s="8">
        <f t="shared" si="8"/>
        <v>3.1585201536801874E-2</v>
      </c>
      <c r="I87" s="8">
        <f t="shared" si="9"/>
        <v>-0.18794244147766906</v>
      </c>
      <c r="K87" s="9">
        <f t="shared" si="10"/>
        <v>9.9762495612039153E-4</v>
      </c>
      <c r="L87" s="9">
        <f t="shared" si="11"/>
        <v>3.5322361308587062E-2</v>
      </c>
    </row>
    <row r="88" spans="1:12" x14ac:dyDescent="0.25">
      <c r="A88" s="2">
        <v>43543</v>
      </c>
      <c r="B88" s="3">
        <v>4.0571999999999999</v>
      </c>
      <c r="C88" s="3">
        <v>0.78</v>
      </c>
      <c r="E88" s="5">
        <f t="shared" si="6"/>
        <v>1.7199017199017085E-2</v>
      </c>
      <c r="F88" s="5">
        <f t="shared" si="7"/>
        <v>-2.5000000000000022E-2</v>
      </c>
      <c r="H88" s="8">
        <f t="shared" si="8"/>
        <v>1.3160809066607654E-2</v>
      </c>
      <c r="I88" s="8">
        <f t="shared" si="9"/>
        <v>-2.9268972089914039E-2</v>
      </c>
      <c r="K88" s="9">
        <f t="shared" si="10"/>
        <v>1.7320689528770223E-4</v>
      </c>
      <c r="L88" s="9">
        <f t="shared" si="11"/>
        <v>8.56672727200167E-4</v>
      </c>
    </row>
    <row r="89" spans="1:12" x14ac:dyDescent="0.25">
      <c r="A89" s="2">
        <v>43544</v>
      </c>
      <c r="B89" s="3">
        <v>4.0179999999999998</v>
      </c>
      <c r="C89" s="3">
        <v>0.77</v>
      </c>
      <c r="E89" s="5">
        <f t="shared" si="6"/>
        <v>-9.6618357487923013E-3</v>
      </c>
      <c r="F89" s="5">
        <f t="shared" si="7"/>
        <v>-1.2820512820512832E-2</v>
      </c>
      <c r="H89" s="8">
        <f t="shared" si="8"/>
        <v>-1.3700043881201732E-2</v>
      </c>
      <c r="I89" s="8">
        <f t="shared" si="9"/>
        <v>-1.7089484910426851E-2</v>
      </c>
      <c r="K89" s="9">
        <f t="shared" si="10"/>
        <v>1.8769120234685301E-4</v>
      </c>
      <c r="L89" s="9">
        <f t="shared" si="11"/>
        <v>2.92050494503707E-4</v>
      </c>
    </row>
    <row r="90" spans="1:12" x14ac:dyDescent="0.25">
      <c r="A90" s="2">
        <v>43545</v>
      </c>
      <c r="B90" s="3">
        <v>4.2434000000000003</v>
      </c>
      <c r="C90" s="3">
        <v>0.76</v>
      </c>
      <c r="E90" s="5">
        <f t="shared" si="6"/>
        <v>5.6097560975609882E-2</v>
      </c>
      <c r="F90" s="5">
        <f t="shared" si="7"/>
        <v>-1.2987012987012998E-2</v>
      </c>
      <c r="H90" s="8">
        <f t="shared" si="8"/>
        <v>5.205935284320045E-2</v>
      </c>
      <c r="I90" s="8">
        <f t="shared" si="9"/>
        <v>-1.7255985076927015E-2</v>
      </c>
      <c r="K90" s="9">
        <f t="shared" si="10"/>
        <v>2.710176218452843E-3</v>
      </c>
      <c r="L90" s="9">
        <f t="shared" si="11"/>
        <v>2.9776902097512786E-4</v>
      </c>
    </row>
    <row r="91" spans="1:12" x14ac:dyDescent="0.25">
      <c r="A91" s="2">
        <v>43546</v>
      </c>
      <c r="B91" s="3">
        <v>4.0081999999999995</v>
      </c>
      <c r="C91" s="3">
        <v>0.74</v>
      </c>
      <c r="E91" s="5">
        <f t="shared" si="6"/>
        <v>-5.5427251732101786E-2</v>
      </c>
      <c r="F91" s="5">
        <f t="shared" si="7"/>
        <v>-2.6315789473684233E-2</v>
      </c>
      <c r="H91" s="8">
        <f t="shared" si="8"/>
        <v>-5.9465459864511218E-2</v>
      </c>
      <c r="I91" s="8">
        <f t="shared" si="9"/>
        <v>-3.058476156359825E-2</v>
      </c>
      <c r="K91" s="9">
        <f t="shared" si="10"/>
        <v>3.5361409168977944E-3</v>
      </c>
      <c r="L91" s="9">
        <f t="shared" si="11"/>
        <v>9.3542763990215683E-4</v>
      </c>
    </row>
    <row r="92" spans="1:12" x14ac:dyDescent="0.25">
      <c r="A92" s="2">
        <v>43549</v>
      </c>
      <c r="B92" s="3">
        <v>3.9395999999999995</v>
      </c>
      <c r="C92" s="3">
        <v>0.73</v>
      </c>
      <c r="E92" s="5">
        <f t="shared" si="6"/>
        <v>-1.7114914425427872E-2</v>
      </c>
      <c r="F92" s="5">
        <f t="shared" si="7"/>
        <v>-1.3513513513513526E-2</v>
      </c>
      <c r="H92" s="8">
        <f t="shared" si="8"/>
        <v>-2.1153122557837301E-2</v>
      </c>
      <c r="I92" s="8">
        <f t="shared" si="9"/>
        <v>-1.7782485603427545E-2</v>
      </c>
      <c r="K92" s="9">
        <f t="shared" si="10"/>
        <v>4.4745459394688523E-4</v>
      </c>
      <c r="L92" s="9">
        <f t="shared" si="11"/>
        <v>3.1621679423610789E-4</v>
      </c>
    </row>
    <row r="93" spans="1:12" x14ac:dyDescent="0.25">
      <c r="A93" s="2">
        <v>43550</v>
      </c>
      <c r="B93" s="3">
        <v>3.7827999999999999</v>
      </c>
      <c r="C93" s="3">
        <v>0.77</v>
      </c>
      <c r="E93" s="5">
        <f t="shared" si="6"/>
        <v>-3.9800995024875524E-2</v>
      </c>
      <c r="F93" s="5">
        <f t="shared" si="7"/>
        <v>5.4794520547945258E-2</v>
      </c>
      <c r="H93" s="8">
        <f t="shared" si="8"/>
        <v>-4.3839203157284956E-2</v>
      </c>
      <c r="I93" s="8">
        <f t="shared" si="9"/>
        <v>5.0525548458031241E-2</v>
      </c>
      <c r="K93" s="9">
        <f t="shared" si="10"/>
        <v>1.9218757334657033E-3</v>
      </c>
      <c r="L93" s="9">
        <f t="shared" si="11"/>
        <v>2.5528310469848632E-3</v>
      </c>
    </row>
    <row r="94" spans="1:12" x14ac:dyDescent="0.25">
      <c r="A94" s="2">
        <v>43551</v>
      </c>
      <c r="B94" s="3">
        <v>3.5476000000000001</v>
      </c>
      <c r="C94" s="3">
        <v>0.73</v>
      </c>
      <c r="E94" s="5">
        <f t="shared" si="6"/>
        <v>-6.2176165803108772E-2</v>
      </c>
      <c r="F94" s="5">
        <f t="shared" si="7"/>
        <v>-5.1948051948051993E-2</v>
      </c>
      <c r="H94" s="8">
        <f t="shared" si="8"/>
        <v>-6.6214373935518198E-2</v>
      </c>
      <c r="I94" s="8">
        <f t="shared" si="9"/>
        <v>-5.621702403796601E-2</v>
      </c>
      <c r="K94" s="9">
        <f t="shared" si="10"/>
        <v>4.3843433156726319E-3</v>
      </c>
      <c r="L94" s="9">
        <f t="shared" si="11"/>
        <v>3.160353791685248E-3</v>
      </c>
    </row>
    <row r="95" spans="1:12" x14ac:dyDescent="0.25">
      <c r="A95" s="2">
        <v>43552</v>
      </c>
      <c r="B95" s="3">
        <v>3.6064000000000003</v>
      </c>
      <c r="C95" s="3">
        <v>0.73</v>
      </c>
      <c r="E95" s="5">
        <f t="shared" si="6"/>
        <v>1.6574585635359167E-2</v>
      </c>
      <c r="F95" s="5">
        <f t="shared" si="7"/>
        <v>0</v>
      </c>
      <c r="H95" s="8">
        <f t="shared" si="8"/>
        <v>1.2536377502949737E-2</v>
      </c>
      <c r="I95" s="8">
        <f t="shared" si="9"/>
        <v>-4.2689720899140174E-3</v>
      </c>
      <c r="K95" s="9">
        <f t="shared" si="10"/>
        <v>1.5716076089646429E-4</v>
      </c>
      <c r="L95" s="9">
        <f t="shared" si="11"/>
        <v>1.8224122704464855E-5</v>
      </c>
    </row>
    <row r="96" spans="1:12" x14ac:dyDescent="0.25">
      <c r="A96" s="2">
        <v>43553</v>
      </c>
      <c r="B96" s="3">
        <v>3.7141999999999999</v>
      </c>
      <c r="C96" s="3">
        <v>0.75</v>
      </c>
      <c r="E96" s="5">
        <f t="shared" si="6"/>
        <v>2.9891304347825994E-2</v>
      </c>
      <c r="F96" s="5">
        <f t="shared" si="7"/>
        <v>2.7397260273972629E-2</v>
      </c>
      <c r="H96" s="8">
        <f t="shared" si="8"/>
        <v>2.5853096215416566E-2</v>
      </c>
      <c r="I96" s="8">
        <f t="shared" si="9"/>
        <v>2.3128288184058612E-2</v>
      </c>
      <c r="K96" s="9">
        <f t="shared" si="10"/>
        <v>6.6838258392358638E-4</v>
      </c>
      <c r="L96" s="9">
        <f t="shared" si="11"/>
        <v>5.349177143248652E-4</v>
      </c>
    </row>
    <row r="97" spans="1:12" x14ac:dyDescent="0.25">
      <c r="A97" s="2">
        <v>43556</v>
      </c>
      <c r="B97" s="3">
        <v>3.7435999999999998</v>
      </c>
      <c r="C97" s="3">
        <v>0.77</v>
      </c>
      <c r="E97" s="5">
        <f t="shared" si="6"/>
        <v>7.9155672823218656E-3</v>
      </c>
      <c r="F97" s="5">
        <f t="shared" si="7"/>
        <v>2.6666666666666689E-2</v>
      </c>
      <c r="H97" s="8">
        <f t="shared" si="8"/>
        <v>3.8773591499124353E-3</v>
      </c>
      <c r="I97" s="8">
        <f t="shared" si="9"/>
        <v>2.2397694576752673E-2</v>
      </c>
      <c r="K97" s="9">
        <f t="shared" si="10"/>
        <v>1.5033913977409682E-5</v>
      </c>
      <c r="L97" s="9">
        <f t="shared" si="11"/>
        <v>5.0165672235349609E-4</v>
      </c>
    </row>
    <row r="98" spans="1:12" x14ac:dyDescent="0.25">
      <c r="A98" s="2">
        <v>43557</v>
      </c>
      <c r="B98" s="3">
        <v>3.6553999999999998</v>
      </c>
      <c r="C98" s="3">
        <v>0.8</v>
      </c>
      <c r="E98" s="5">
        <f t="shared" si="6"/>
        <v>-2.3560209424083784E-2</v>
      </c>
      <c r="F98" s="5">
        <f t="shared" si="7"/>
        <v>3.8961038961038995E-2</v>
      </c>
      <c r="H98" s="8">
        <f t="shared" si="8"/>
        <v>-2.7598417556493213E-2</v>
      </c>
      <c r="I98" s="8">
        <f t="shared" si="9"/>
        <v>3.4692066871124978E-2</v>
      </c>
      <c r="K98" s="9">
        <f t="shared" si="10"/>
        <v>7.6167265162255281E-4</v>
      </c>
      <c r="L98" s="9">
        <f t="shared" si="11"/>
        <v>1.2035395037906073E-3</v>
      </c>
    </row>
    <row r="99" spans="1:12" x14ac:dyDescent="0.25">
      <c r="A99" s="2">
        <v>43558</v>
      </c>
      <c r="B99" s="3">
        <v>3.6749999999999998</v>
      </c>
      <c r="C99" s="3">
        <v>0.82</v>
      </c>
      <c r="E99" s="5">
        <f t="shared" si="6"/>
        <v>5.3619302949061837E-3</v>
      </c>
      <c r="F99" s="5">
        <f t="shared" si="7"/>
        <v>2.4999999999999883E-2</v>
      </c>
      <c r="H99" s="8">
        <f t="shared" si="8"/>
        <v>1.3237221624967533E-3</v>
      </c>
      <c r="I99" s="8">
        <f t="shared" si="9"/>
        <v>2.0731027910085867E-2</v>
      </c>
      <c r="K99" s="9">
        <f t="shared" si="10"/>
        <v>1.7522403634850809E-6</v>
      </c>
      <c r="L99" s="9">
        <f t="shared" si="11"/>
        <v>4.2977551820875919E-4</v>
      </c>
    </row>
    <row r="100" spans="1:12" x14ac:dyDescent="0.25">
      <c r="A100" s="2">
        <v>43559</v>
      </c>
      <c r="B100" s="3">
        <v>3.7827999999999999</v>
      </c>
      <c r="C100" s="3">
        <v>0.82</v>
      </c>
      <c r="E100" s="5">
        <f t="shared" si="6"/>
        <v>2.9333333333333367E-2</v>
      </c>
      <c r="F100" s="5">
        <f t="shared" si="7"/>
        <v>0</v>
      </c>
      <c r="H100" s="8">
        <f t="shared" si="8"/>
        <v>2.5295125200923939E-2</v>
      </c>
      <c r="I100" s="8">
        <f t="shared" si="9"/>
        <v>-4.2689720899140174E-3</v>
      </c>
      <c r="K100" s="9">
        <f t="shared" si="10"/>
        <v>6.3984335893041736E-4</v>
      </c>
      <c r="L100" s="9">
        <f t="shared" si="11"/>
        <v>1.8224122704464855E-5</v>
      </c>
    </row>
    <row r="101" spans="1:12" x14ac:dyDescent="0.25">
      <c r="A101" s="2">
        <v>43560</v>
      </c>
      <c r="B101" s="3">
        <v>3.7239999999999998</v>
      </c>
      <c r="C101" s="3">
        <v>0.81</v>
      </c>
      <c r="E101" s="5">
        <f t="shared" si="6"/>
        <v>-1.5544041450777252E-2</v>
      </c>
      <c r="F101" s="5">
        <f t="shared" si="7"/>
        <v>-1.2195121951219388E-2</v>
      </c>
      <c r="H101" s="8">
        <f t="shared" si="8"/>
        <v>-1.9582249583186682E-2</v>
      </c>
      <c r="I101" s="8">
        <f t="shared" si="9"/>
        <v>-1.6464094041133404E-2</v>
      </c>
      <c r="K101" s="9">
        <f t="shared" si="10"/>
        <v>3.8346449873821498E-4</v>
      </c>
      <c r="L101" s="9">
        <f t="shared" si="11"/>
        <v>2.7106639259528444E-4</v>
      </c>
    </row>
    <row r="102" spans="1:12" x14ac:dyDescent="0.25">
      <c r="A102" s="2">
        <v>43563</v>
      </c>
      <c r="B102" s="3">
        <v>3.6847999999999996</v>
      </c>
      <c r="C102" s="3">
        <v>0.78</v>
      </c>
      <c r="E102" s="5">
        <f t="shared" si="6"/>
        <v>-1.0526315789473719E-2</v>
      </c>
      <c r="F102" s="5">
        <f t="shared" si="7"/>
        <v>-3.703703703703707E-2</v>
      </c>
      <c r="H102" s="8">
        <f t="shared" si="8"/>
        <v>-1.4564523921883149E-2</v>
      </c>
      <c r="I102" s="8">
        <f t="shared" si="9"/>
        <v>-4.1306009126951086E-2</v>
      </c>
      <c r="K102" s="9">
        <f t="shared" si="10"/>
        <v>2.1212535707110651E-4</v>
      </c>
      <c r="L102" s="9">
        <f t="shared" si="11"/>
        <v>1.7061863899957665E-3</v>
      </c>
    </row>
    <row r="103" spans="1:12" x14ac:dyDescent="0.25">
      <c r="A103" s="2">
        <v>43564</v>
      </c>
      <c r="B103" s="3">
        <v>3.9886000000000004</v>
      </c>
      <c r="C103" s="3">
        <v>0.81</v>
      </c>
      <c r="E103" s="5">
        <f t="shared" si="6"/>
        <v>8.24468085106385E-2</v>
      </c>
      <c r="F103" s="5">
        <f t="shared" si="7"/>
        <v>3.8461538461538491E-2</v>
      </c>
      <c r="H103" s="8">
        <f t="shared" si="8"/>
        <v>7.8408600378229068E-2</v>
      </c>
      <c r="I103" s="8">
        <f t="shared" si="9"/>
        <v>3.4192566371624475E-2</v>
      </c>
      <c r="K103" s="9">
        <f t="shared" si="10"/>
        <v>6.1479086132728237E-3</v>
      </c>
      <c r="L103" s="9">
        <f t="shared" si="11"/>
        <v>1.1691315950779449E-3</v>
      </c>
    </row>
    <row r="104" spans="1:12" x14ac:dyDescent="0.25">
      <c r="A104" s="2">
        <v>43565</v>
      </c>
      <c r="B104" s="3">
        <v>3.9592000000000001</v>
      </c>
      <c r="C104" s="3">
        <v>0.79</v>
      </c>
      <c r="E104" s="5">
        <f t="shared" si="6"/>
        <v>-7.3710073710074493E-3</v>
      </c>
      <c r="F104" s="5">
        <f t="shared" si="7"/>
        <v>-2.4691358024691377E-2</v>
      </c>
      <c r="H104" s="8">
        <f t="shared" si="8"/>
        <v>-1.140921550341688E-2</v>
      </c>
      <c r="I104" s="8">
        <f t="shared" si="9"/>
        <v>-2.8960330114605394E-2</v>
      </c>
      <c r="K104" s="9">
        <f t="shared" si="10"/>
        <v>1.3017019840340808E-4</v>
      </c>
      <c r="L104" s="9">
        <f t="shared" si="11"/>
        <v>8.3870072034692008E-4</v>
      </c>
    </row>
    <row r="105" spans="1:12" x14ac:dyDescent="0.25">
      <c r="A105" s="2">
        <v>43566</v>
      </c>
      <c r="B105" s="3">
        <v>3.8807999999999998</v>
      </c>
      <c r="C105" s="3">
        <v>0.78</v>
      </c>
      <c r="E105" s="5">
        <f t="shared" si="6"/>
        <v>-1.9801980198019865E-2</v>
      </c>
      <c r="F105" s="5">
        <f t="shared" si="7"/>
        <v>-1.2658227848101276E-2</v>
      </c>
      <c r="H105" s="8">
        <f t="shared" si="8"/>
        <v>-2.3840188330429293E-2</v>
      </c>
      <c r="I105" s="8">
        <f t="shared" si="9"/>
        <v>-1.6927199938015294E-2</v>
      </c>
      <c r="K105" s="9">
        <f t="shared" si="10"/>
        <v>5.6835457963033708E-4</v>
      </c>
      <c r="L105" s="9">
        <f t="shared" si="11"/>
        <v>2.8653009774154501E-4</v>
      </c>
    </row>
    <row r="106" spans="1:12" x14ac:dyDescent="0.25">
      <c r="A106" s="2">
        <v>43567</v>
      </c>
      <c r="B106" s="3">
        <v>3.8513999999999999</v>
      </c>
      <c r="C106" s="3">
        <v>0.79</v>
      </c>
      <c r="E106" s="5">
        <f t="shared" si="6"/>
        <v>-7.575757575757543E-3</v>
      </c>
      <c r="F106" s="5">
        <f t="shared" si="7"/>
        <v>1.2820512820512832E-2</v>
      </c>
      <c r="H106" s="8">
        <f t="shared" si="8"/>
        <v>-1.1613965708166973E-2</v>
      </c>
      <c r="I106" s="8">
        <f t="shared" si="9"/>
        <v>8.5515407305988139E-3</v>
      </c>
      <c r="K106" s="9">
        <f t="shared" si="10"/>
        <v>1.3488419947047837E-4</v>
      </c>
      <c r="L106" s="9">
        <f t="shared" si="11"/>
        <v>7.3128848867090492E-5</v>
      </c>
    </row>
    <row r="107" spans="1:12" x14ac:dyDescent="0.25">
      <c r="A107" s="2">
        <v>43570</v>
      </c>
      <c r="B107" s="3">
        <v>3.8024</v>
      </c>
      <c r="C107" s="3">
        <v>0.77</v>
      </c>
      <c r="E107" s="5">
        <f t="shared" si="6"/>
        <v>-1.2722646310432552E-2</v>
      </c>
      <c r="F107" s="5">
        <f t="shared" si="7"/>
        <v>-2.5316455696202552E-2</v>
      </c>
      <c r="H107" s="8">
        <f t="shared" si="8"/>
        <v>-1.6760854442841984E-2</v>
      </c>
      <c r="I107" s="8">
        <f t="shared" si="9"/>
        <v>-2.9585427786116569E-2</v>
      </c>
      <c r="K107" s="9">
        <f t="shared" si="10"/>
        <v>2.8092624165413586E-4</v>
      </c>
      <c r="L107" s="9">
        <f t="shared" si="11"/>
        <v>8.7529753728751833E-4</v>
      </c>
    </row>
    <row r="108" spans="1:12" x14ac:dyDescent="0.25">
      <c r="A108" s="2">
        <v>43571</v>
      </c>
      <c r="B108" s="3">
        <v>3.7730000000000001</v>
      </c>
      <c r="C108" s="3">
        <v>0.76</v>
      </c>
      <c r="E108" s="5">
        <f t="shared" si="6"/>
        <v>-7.7319587628865635E-3</v>
      </c>
      <c r="F108" s="5">
        <f t="shared" si="7"/>
        <v>-1.2987012987012998E-2</v>
      </c>
      <c r="H108" s="8">
        <f t="shared" si="8"/>
        <v>-1.1770166895295994E-2</v>
      </c>
      <c r="I108" s="8">
        <f t="shared" si="9"/>
        <v>-1.7255985076927015E-2</v>
      </c>
      <c r="K108" s="9">
        <f t="shared" si="10"/>
        <v>1.3853682874312174E-4</v>
      </c>
      <c r="L108" s="9">
        <f t="shared" si="11"/>
        <v>2.9776902097512786E-4</v>
      </c>
    </row>
    <row r="109" spans="1:12" x14ac:dyDescent="0.25">
      <c r="A109" s="2">
        <v>43572</v>
      </c>
      <c r="B109" s="3">
        <v>3.9984000000000002</v>
      </c>
      <c r="C109" s="3">
        <v>0.77</v>
      </c>
      <c r="E109" s="5">
        <f t="shared" si="6"/>
        <v>5.9740259740259753E-2</v>
      </c>
      <c r="F109" s="5">
        <f t="shared" si="7"/>
        <v>1.3157894736842117E-2</v>
      </c>
      <c r="H109" s="8">
        <f t="shared" si="8"/>
        <v>5.5702051607850321E-2</v>
      </c>
      <c r="I109" s="8">
        <f t="shared" si="9"/>
        <v>8.8889226469280984E-3</v>
      </c>
      <c r="K109" s="9">
        <f t="shared" si="10"/>
        <v>3.1027185533236204E-3</v>
      </c>
      <c r="L109" s="9">
        <f t="shared" si="11"/>
        <v>7.9012945823071226E-5</v>
      </c>
    </row>
    <row r="110" spans="1:12" x14ac:dyDescent="0.25">
      <c r="A110" s="2">
        <v>43573</v>
      </c>
      <c r="B110" s="3">
        <v>3.8317999999999999</v>
      </c>
      <c r="C110" s="3">
        <v>0.78</v>
      </c>
      <c r="E110" s="5">
        <f t="shared" si="6"/>
        <v>-4.1666666666666741E-2</v>
      </c>
      <c r="F110" s="5">
        <f t="shared" si="7"/>
        <v>1.2987012987012998E-2</v>
      </c>
      <c r="H110" s="8">
        <f t="shared" si="8"/>
        <v>-4.5704874799076173E-2</v>
      </c>
      <c r="I110" s="8">
        <f t="shared" si="9"/>
        <v>8.7180408970989817E-3</v>
      </c>
      <c r="K110" s="9">
        <f t="shared" si="10"/>
        <v>2.0889355803992283E-3</v>
      </c>
      <c r="L110" s="9">
        <f t="shared" si="11"/>
        <v>7.6004237083490412E-5</v>
      </c>
    </row>
    <row r="111" spans="1:12" x14ac:dyDescent="0.25">
      <c r="A111" s="2">
        <v>43574</v>
      </c>
      <c r="B111" s="3">
        <v>3.8513999999999999</v>
      </c>
      <c r="C111" s="3">
        <v>0.8</v>
      </c>
      <c r="E111" s="5">
        <f t="shared" si="6"/>
        <v>5.1150895140665122E-3</v>
      </c>
      <c r="F111" s="5">
        <f t="shared" si="7"/>
        <v>2.5641025641025664E-2</v>
      </c>
      <c r="H111" s="8">
        <f t="shared" si="8"/>
        <v>1.0768813816570818E-3</v>
      </c>
      <c r="I111" s="8">
        <f t="shared" si="9"/>
        <v>2.1372053551111648E-2</v>
      </c>
      <c r="K111" s="9">
        <f t="shared" si="10"/>
        <v>1.1596735101596654E-6</v>
      </c>
      <c r="L111" s="9">
        <f t="shared" si="11"/>
        <v>4.5676467299158398E-4</v>
      </c>
    </row>
    <row r="112" spans="1:12" x14ac:dyDescent="0.25">
      <c r="A112" s="2">
        <v>43577</v>
      </c>
      <c r="B112" s="3">
        <v>3.7730000000000001</v>
      </c>
      <c r="C112" s="3">
        <v>0.79</v>
      </c>
      <c r="E112" s="5">
        <f t="shared" si="6"/>
        <v>-2.0356234096692061E-2</v>
      </c>
      <c r="F112" s="5">
        <f t="shared" si="7"/>
        <v>-1.2500000000000011E-2</v>
      </c>
      <c r="H112" s="8">
        <f t="shared" si="8"/>
        <v>-2.439444222910149E-2</v>
      </c>
      <c r="I112" s="8">
        <f t="shared" si="9"/>
        <v>-1.6768972089914028E-2</v>
      </c>
      <c r="K112" s="9">
        <f t="shared" si="10"/>
        <v>5.9508881166897012E-4</v>
      </c>
      <c r="L112" s="9">
        <f t="shared" si="11"/>
        <v>2.8119842495231561E-4</v>
      </c>
    </row>
    <row r="113" spans="1:12" x14ac:dyDescent="0.25">
      <c r="A113" s="2">
        <v>43579</v>
      </c>
      <c r="B113" s="3">
        <v>3.6749999999999998</v>
      </c>
      <c r="C113" s="3">
        <v>0.82</v>
      </c>
      <c r="E113" s="5">
        <f t="shared" si="6"/>
        <v>-2.5974025974026056E-2</v>
      </c>
      <c r="F113" s="5">
        <f t="shared" si="7"/>
        <v>3.7974683544303688E-2</v>
      </c>
      <c r="H113" s="8">
        <f t="shared" si="8"/>
        <v>-3.0012234106435484E-2</v>
      </c>
      <c r="I113" s="8">
        <f t="shared" si="9"/>
        <v>3.3705711454389671E-2</v>
      </c>
      <c r="K113" s="9">
        <f t="shared" si="10"/>
        <v>9.0073419605948932E-4</v>
      </c>
      <c r="L113" s="9">
        <f t="shared" si="11"/>
        <v>1.1360749846465752E-3</v>
      </c>
    </row>
    <row r="114" spans="1:12" x14ac:dyDescent="0.25">
      <c r="A114" s="2">
        <v>43580</v>
      </c>
      <c r="B114" s="3">
        <v>3.5377999999999998</v>
      </c>
      <c r="C114" s="3">
        <v>0.8</v>
      </c>
      <c r="E114" s="5">
        <f t="shared" si="6"/>
        <v>-3.7333333333333329E-2</v>
      </c>
      <c r="F114" s="5">
        <f t="shared" si="7"/>
        <v>-2.4390243902438911E-2</v>
      </c>
      <c r="H114" s="8">
        <f t="shared" si="8"/>
        <v>-4.1371541465742762E-2</v>
      </c>
      <c r="I114" s="8">
        <f t="shared" si="9"/>
        <v>-2.8659215992352927E-2</v>
      </c>
      <c r="K114" s="9">
        <f t="shared" si="10"/>
        <v>1.7116044432516728E-3</v>
      </c>
      <c r="L114" s="9">
        <f t="shared" si="11"/>
        <v>8.2135066129633777E-4</v>
      </c>
    </row>
    <row r="115" spans="1:12" x14ac:dyDescent="0.25">
      <c r="A115" s="2">
        <v>43581</v>
      </c>
      <c r="B115" s="3">
        <v>3.5966</v>
      </c>
      <c r="C115" s="3">
        <v>0.81</v>
      </c>
      <c r="E115" s="5">
        <f t="shared" si="6"/>
        <v>1.6620498614958502E-2</v>
      </c>
      <c r="F115" s="5">
        <f t="shared" si="7"/>
        <v>1.2500000000000011E-2</v>
      </c>
      <c r="H115" s="8">
        <f t="shared" si="8"/>
        <v>1.2582290482549071E-2</v>
      </c>
      <c r="I115" s="8">
        <f t="shared" si="9"/>
        <v>8.2310279100859945E-3</v>
      </c>
      <c r="K115" s="9">
        <f t="shared" si="10"/>
        <v>1.5831403378724495E-4</v>
      </c>
      <c r="L115" s="9">
        <f t="shared" si="11"/>
        <v>6.7749820456614612E-5</v>
      </c>
    </row>
    <row r="116" spans="1:12" x14ac:dyDescent="0.25">
      <c r="A116" s="2">
        <v>43584</v>
      </c>
      <c r="B116" s="3">
        <v>3.6456</v>
      </c>
      <c r="C116" s="3">
        <v>0.79</v>
      </c>
      <c r="E116" s="5">
        <f t="shared" si="6"/>
        <v>1.3623978201634858E-2</v>
      </c>
      <c r="F116" s="5">
        <f t="shared" si="7"/>
        <v>-2.4691358024691377E-2</v>
      </c>
      <c r="H116" s="8">
        <f t="shared" si="8"/>
        <v>9.5857700692254279E-3</v>
      </c>
      <c r="I116" s="8">
        <f t="shared" si="9"/>
        <v>-2.8960330114605394E-2</v>
      </c>
      <c r="K116" s="9">
        <f t="shared" si="10"/>
        <v>9.1886987820058059E-5</v>
      </c>
      <c r="L116" s="9">
        <f t="shared" si="11"/>
        <v>8.3870072034692008E-4</v>
      </c>
    </row>
    <row r="117" spans="1:12" x14ac:dyDescent="0.25">
      <c r="A117" s="2">
        <v>43585</v>
      </c>
      <c r="B117" s="3">
        <v>3.7141999999999999</v>
      </c>
      <c r="C117" s="3">
        <v>0.79</v>
      </c>
      <c r="E117" s="5">
        <f t="shared" si="6"/>
        <v>1.8817204301075266E-2</v>
      </c>
      <c r="F117" s="5">
        <f t="shared" si="7"/>
        <v>0</v>
      </c>
      <c r="H117" s="8">
        <f t="shared" si="8"/>
        <v>1.4778996168665836E-2</v>
      </c>
      <c r="I117" s="8">
        <f t="shared" si="9"/>
        <v>-4.2689720899140174E-3</v>
      </c>
      <c r="K117" s="9">
        <f t="shared" si="10"/>
        <v>2.1841872775343944E-4</v>
      </c>
      <c r="L117" s="9">
        <f t="shared" si="11"/>
        <v>1.8224122704464855E-5</v>
      </c>
    </row>
    <row r="118" spans="1:12" x14ac:dyDescent="0.25">
      <c r="A118" s="2">
        <v>43587</v>
      </c>
      <c r="B118" s="3">
        <v>3.5672000000000001</v>
      </c>
      <c r="C118" s="3">
        <v>0.77</v>
      </c>
      <c r="E118" s="5">
        <f t="shared" si="6"/>
        <v>-3.9577836411609446E-2</v>
      </c>
      <c r="F118" s="5">
        <f t="shared" si="7"/>
        <v>-2.5316455696202552E-2</v>
      </c>
      <c r="H118" s="8">
        <f t="shared" si="8"/>
        <v>-4.3616044544018878E-2</v>
      </c>
      <c r="I118" s="8">
        <f t="shared" si="9"/>
        <v>-2.9585427786116569E-2</v>
      </c>
      <c r="K118" s="9">
        <f t="shared" si="10"/>
        <v>1.902359341665839E-3</v>
      </c>
      <c r="L118" s="9">
        <f t="shared" si="11"/>
        <v>8.7529753728751833E-4</v>
      </c>
    </row>
    <row r="119" spans="1:12" x14ac:dyDescent="0.25">
      <c r="A119" s="2">
        <v>43588</v>
      </c>
      <c r="B119" s="3">
        <v>3.5181999999999998</v>
      </c>
      <c r="C119" s="3">
        <v>0.79</v>
      </c>
      <c r="E119" s="5">
        <f t="shared" si="6"/>
        <v>-1.3736263736263842E-2</v>
      </c>
      <c r="F119" s="5">
        <f t="shared" si="7"/>
        <v>2.5974025974025997E-2</v>
      </c>
      <c r="H119" s="8">
        <f t="shared" si="8"/>
        <v>-1.7774471868673272E-2</v>
      </c>
      <c r="I119" s="8">
        <f t="shared" si="9"/>
        <v>2.170505388411198E-2</v>
      </c>
      <c r="K119" s="9">
        <f t="shared" si="10"/>
        <v>3.1593185021025754E-4</v>
      </c>
      <c r="L119" s="9">
        <f t="shared" si="11"/>
        <v>4.7110936411220457E-4</v>
      </c>
    </row>
    <row r="120" spans="1:12" x14ac:dyDescent="0.25">
      <c r="A120" s="2">
        <v>43591</v>
      </c>
      <c r="B120" s="3">
        <v>3.3614000000000002</v>
      </c>
      <c r="C120" s="3">
        <v>0.81</v>
      </c>
      <c r="E120" s="5">
        <f t="shared" si="6"/>
        <v>-4.4568245125348079E-2</v>
      </c>
      <c r="F120" s="5">
        <f t="shared" si="7"/>
        <v>2.5316455696202552E-2</v>
      </c>
      <c r="H120" s="8">
        <f t="shared" si="8"/>
        <v>-4.8606453257757511E-2</v>
      </c>
      <c r="I120" s="8">
        <f t="shared" si="9"/>
        <v>2.1047483606288536E-2</v>
      </c>
      <c r="K120" s="9">
        <f t="shared" si="10"/>
        <v>2.3625872982985657E-3</v>
      </c>
      <c r="L120" s="9">
        <f t="shared" si="11"/>
        <v>4.4299656615698465E-4</v>
      </c>
    </row>
    <row r="121" spans="1:12" x14ac:dyDescent="0.25">
      <c r="A121" s="2">
        <v>43592</v>
      </c>
      <c r="B121" s="3">
        <v>3.2731999999999997</v>
      </c>
      <c r="C121" s="3">
        <v>0.79</v>
      </c>
      <c r="E121" s="5">
        <f t="shared" si="6"/>
        <v>-2.6239067055393733E-2</v>
      </c>
      <c r="F121" s="5">
        <f t="shared" si="7"/>
        <v>-2.4691358024691377E-2</v>
      </c>
      <c r="H121" s="8">
        <f t="shared" si="8"/>
        <v>-3.0277275187803161E-2</v>
      </c>
      <c r="I121" s="8">
        <f t="shared" si="9"/>
        <v>-2.8960330114605394E-2</v>
      </c>
      <c r="K121" s="9">
        <f t="shared" si="10"/>
        <v>9.1671339279796092E-4</v>
      </c>
      <c r="L121" s="9">
        <f t="shared" si="11"/>
        <v>8.3870072034692008E-4</v>
      </c>
    </row>
    <row r="122" spans="1:12" x14ac:dyDescent="0.25">
      <c r="A122" s="2">
        <v>43593</v>
      </c>
      <c r="B122" s="3">
        <v>3.3319999999999999</v>
      </c>
      <c r="C122" s="3">
        <v>0.81</v>
      </c>
      <c r="E122" s="5">
        <f t="shared" si="6"/>
        <v>1.7964071856287483E-2</v>
      </c>
      <c r="F122" s="5">
        <f t="shared" si="7"/>
        <v>2.5316455696202552E-2</v>
      </c>
      <c r="H122" s="8">
        <f t="shared" si="8"/>
        <v>1.3925863723878053E-2</v>
      </c>
      <c r="I122" s="8">
        <f t="shared" si="9"/>
        <v>2.1047483606288536E-2</v>
      </c>
      <c r="K122" s="9">
        <f t="shared" si="10"/>
        <v>1.9392968045602271E-4</v>
      </c>
      <c r="L122" s="9">
        <f t="shared" si="11"/>
        <v>4.4299656615698465E-4</v>
      </c>
    </row>
    <row r="123" spans="1:12" x14ac:dyDescent="0.25">
      <c r="A123" s="2">
        <v>43594</v>
      </c>
      <c r="B123" s="3">
        <v>3.2437999999999998</v>
      </c>
      <c r="C123" s="3">
        <v>0.79</v>
      </c>
      <c r="E123" s="5">
        <f t="shared" si="6"/>
        <v>-2.6470588235294135E-2</v>
      </c>
      <c r="F123" s="5">
        <f t="shared" si="7"/>
        <v>-2.4691358024691377E-2</v>
      </c>
      <c r="H123" s="8">
        <f t="shared" si="8"/>
        <v>-3.0508796367703567E-2</v>
      </c>
      <c r="I123" s="8">
        <f t="shared" si="9"/>
        <v>-2.8960330114605394E-2</v>
      </c>
      <c r="K123" s="9">
        <f t="shared" si="10"/>
        <v>9.3078665580600235E-4</v>
      </c>
      <c r="L123" s="9">
        <f t="shared" si="11"/>
        <v>8.3870072034692008E-4</v>
      </c>
    </row>
    <row r="124" spans="1:12" x14ac:dyDescent="0.25">
      <c r="A124" s="2">
        <v>43595</v>
      </c>
      <c r="B124" s="3">
        <v>3.2535999999999996</v>
      </c>
      <c r="C124" s="3">
        <v>0.79</v>
      </c>
      <c r="E124" s="5">
        <f t="shared" si="6"/>
        <v>3.0211480362537179E-3</v>
      </c>
      <c r="F124" s="5">
        <f t="shared" si="7"/>
        <v>0</v>
      </c>
      <c r="H124" s="8">
        <f t="shared" si="8"/>
        <v>-1.0170600961557125E-3</v>
      </c>
      <c r="I124" s="8">
        <f t="shared" si="9"/>
        <v>-4.2689720899140174E-3</v>
      </c>
      <c r="K124" s="9">
        <f t="shared" si="10"/>
        <v>1.0344112391922672E-6</v>
      </c>
      <c r="L124" s="9">
        <f t="shared" si="11"/>
        <v>1.8224122704464855E-5</v>
      </c>
    </row>
    <row r="125" spans="1:12" x14ac:dyDescent="0.25">
      <c r="A125" s="2">
        <v>43598</v>
      </c>
      <c r="B125" s="3">
        <v>3.1556000000000002</v>
      </c>
      <c r="C125" s="3">
        <v>0.76</v>
      </c>
      <c r="E125" s="5">
        <f t="shared" si="6"/>
        <v>-3.012048192771067E-2</v>
      </c>
      <c r="F125" s="5">
        <f t="shared" si="7"/>
        <v>-3.7974683544303826E-2</v>
      </c>
      <c r="H125" s="8">
        <f t="shared" si="8"/>
        <v>-3.4158690060120102E-2</v>
      </c>
      <c r="I125" s="8">
        <f t="shared" si="9"/>
        <v>-4.2243655634217843E-2</v>
      </c>
      <c r="K125" s="9">
        <f t="shared" si="10"/>
        <v>1.1668161066233479E-3</v>
      </c>
      <c r="L125" s="9">
        <f t="shared" si="11"/>
        <v>1.784526441342385E-3</v>
      </c>
    </row>
    <row r="126" spans="1:12" x14ac:dyDescent="0.25">
      <c r="A126" s="2">
        <v>43599</v>
      </c>
      <c r="B126" s="3">
        <v>3.2633999999999999</v>
      </c>
      <c r="C126" s="3">
        <v>0.78</v>
      </c>
      <c r="E126" s="5">
        <f t="shared" si="6"/>
        <v>3.4161490683229712E-2</v>
      </c>
      <c r="F126" s="5">
        <f t="shared" si="7"/>
        <v>2.6315789473684233E-2</v>
      </c>
      <c r="H126" s="8">
        <f t="shared" si="8"/>
        <v>3.012328255082028E-2</v>
      </c>
      <c r="I126" s="8">
        <f t="shared" si="9"/>
        <v>2.2046817383770217E-2</v>
      </c>
      <c r="K126" s="9">
        <f t="shared" si="10"/>
        <v>9.0741215163655348E-4</v>
      </c>
      <c r="L126" s="9">
        <f t="shared" si="11"/>
        <v>4.8606215675331264E-4</v>
      </c>
    </row>
    <row r="127" spans="1:12" x14ac:dyDescent="0.25">
      <c r="A127" s="2">
        <v>43600</v>
      </c>
      <c r="B127" s="3">
        <v>3.2143999999999999</v>
      </c>
      <c r="C127" s="3">
        <v>0.77</v>
      </c>
      <c r="E127" s="5">
        <f t="shared" si="6"/>
        <v>-1.5015015015014996E-2</v>
      </c>
      <c r="F127" s="5">
        <f t="shared" si="7"/>
        <v>-1.2820512820512832E-2</v>
      </c>
      <c r="H127" s="8">
        <f t="shared" si="8"/>
        <v>-1.9053223147424428E-2</v>
      </c>
      <c r="I127" s="8">
        <f t="shared" si="9"/>
        <v>-1.7089484910426851E-2</v>
      </c>
      <c r="K127" s="9">
        <f t="shared" si="10"/>
        <v>3.6302531230555002E-4</v>
      </c>
      <c r="L127" s="9">
        <f t="shared" si="11"/>
        <v>2.92050494503707E-4</v>
      </c>
    </row>
    <row r="128" spans="1:12" x14ac:dyDescent="0.25">
      <c r="A128" s="2">
        <v>43601</v>
      </c>
      <c r="B128" s="3">
        <v>3.2143999999999999</v>
      </c>
      <c r="C128" s="3">
        <v>0.76</v>
      </c>
      <c r="E128" s="5">
        <f t="shared" si="6"/>
        <v>0</v>
      </c>
      <c r="F128" s="5">
        <f t="shared" si="7"/>
        <v>-1.2987012987012998E-2</v>
      </c>
      <c r="H128" s="8">
        <f t="shared" si="8"/>
        <v>-4.0382081324094304E-3</v>
      </c>
      <c r="I128" s="8">
        <f t="shared" si="9"/>
        <v>-1.7255985076927015E-2</v>
      </c>
      <c r="K128" s="9">
        <f t="shared" si="10"/>
        <v>1.6307124920657658E-5</v>
      </c>
      <c r="L128" s="9">
        <f t="shared" si="11"/>
        <v>2.9776902097512786E-4</v>
      </c>
    </row>
    <row r="129" spans="1:12" x14ac:dyDescent="0.25">
      <c r="A129" s="2">
        <v>43602</v>
      </c>
      <c r="B129" s="3">
        <v>3.1947999999999999</v>
      </c>
      <c r="C129" s="3">
        <v>0.75</v>
      </c>
      <c r="E129" s="5">
        <f t="shared" si="6"/>
        <v>-6.0975609756097754E-3</v>
      </c>
      <c r="F129" s="5">
        <f t="shared" si="7"/>
        <v>-1.3157894736842117E-2</v>
      </c>
      <c r="H129" s="8">
        <f t="shared" si="8"/>
        <v>-1.0135769108019206E-2</v>
      </c>
      <c r="I129" s="8">
        <f t="shared" si="9"/>
        <v>-1.7426866826756135E-2</v>
      </c>
      <c r="K129" s="9">
        <f t="shared" si="10"/>
        <v>1.0273381541107645E-4</v>
      </c>
      <c r="L129" s="9">
        <f t="shared" si="11"/>
        <v>3.0369568739749346E-4</v>
      </c>
    </row>
    <row r="130" spans="1:12" x14ac:dyDescent="0.25">
      <c r="A130" s="2">
        <v>43605</v>
      </c>
      <c r="B130" s="3">
        <v>3.1556000000000002</v>
      </c>
      <c r="C130" s="3">
        <v>0.81</v>
      </c>
      <c r="E130" s="5">
        <f t="shared" si="6"/>
        <v>-1.2269938650306648E-2</v>
      </c>
      <c r="F130" s="5">
        <f t="shared" si="7"/>
        <v>8.0000000000000071E-2</v>
      </c>
      <c r="H130" s="8">
        <f t="shared" si="8"/>
        <v>-1.6308146782716079E-2</v>
      </c>
      <c r="I130" s="8">
        <f t="shared" si="9"/>
        <v>7.5731027910086054E-2</v>
      </c>
      <c r="K130" s="9">
        <f t="shared" si="10"/>
        <v>2.6595565148661277E-4</v>
      </c>
      <c r="L130" s="9">
        <f t="shared" si="11"/>
        <v>5.7351885883182331E-3</v>
      </c>
    </row>
    <row r="131" spans="1:12" x14ac:dyDescent="0.25">
      <c r="A131" s="2">
        <v>43606</v>
      </c>
      <c r="B131" s="3">
        <v>3.1164000000000001</v>
      </c>
      <c r="C131" s="3">
        <v>0.82</v>
      </c>
      <c r="E131" s="5">
        <f t="shared" si="6"/>
        <v>-1.2422360248447244E-2</v>
      </c>
      <c r="F131" s="5">
        <f t="shared" si="7"/>
        <v>1.2345679012345552E-2</v>
      </c>
      <c r="H131" s="8">
        <f t="shared" si="8"/>
        <v>-1.6460568380856674E-2</v>
      </c>
      <c r="I131" s="8">
        <f t="shared" si="9"/>
        <v>8.0767069224315334E-3</v>
      </c>
      <c r="K131" s="9">
        <f t="shared" si="10"/>
        <v>2.709503114208585E-4</v>
      </c>
      <c r="L131" s="9">
        <f t="shared" si="11"/>
        <v>6.5233194710853456E-5</v>
      </c>
    </row>
    <row r="132" spans="1:12" x14ac:dyDescent="0.25">
      <c r="A132" s="2">
        <v>43607</v>
      </c>
      <c r="B132" s="3">
        <v>2.9596</v>
      </c>
      <c r="C132" s="3">
        <v>0.81</v>
      </c>
      <c r="E132" s="5">
        <f t="shared" si="6"/>
        <v>-5.0314465408805048E-2</v>
      </c>
      <c r="F132" s="5">
        <f t="shared" si="7"/>
        <v>-1.2195121951219388E-2</v>
      </c>
      <c r="H132" s="8">
        <f t="shared" si="8"/>
        <v>-5.435267354121448E-2</v>
      </c>
      <c r="I132" s="8">
        <f t="shared" si="9"/>
        <v>-1.6464094041133404E-2</v>
      </c>
      <c r="K132" s="9">
        <f t="shared" si="10"/>
        <v>2.9542131210778368E-3</v>
      </c>
      <c r="L132" s="9">
        <f t="shared" si="11"/>
        <v>2.7106639259528444E-4</v>
      </c>
    </row>
    <row r="133" spans="1:12" x14ac:dyDescent="0.25">
      <c r="A133" s="2">
        <v>43608</v>
      </c>
      <c r="B133" s="3">
        <v>2.9302000000000001</v>
      </c>
      <c r="C133" s="3">
        <v>0.84</v>
      </c>
      <c r="E133" s="5">
        <f t="shared" ref="E133:E196" si="12">(B133-B132)/B132</f>
        <v>-9.9337748344370431E-3</v>
      </c>
      <c r="F133" s="5">
        <f t="shared" ref="F133:F196" si="13">(C133-C132)/C132</f>
        <v>3.7037037037036931E-2</v>
      </c>
      <c r="H133" s="8">
        <f t="shared" ref="H133:H196" si="14">E133-$E$252</f>
        <v>-1.3971982966846474E-2</v>
      </c>
      <c r="I133" s="8">
        <f t="shared" ref="I133:I196" si="15">F133-$F$252</f>
        <v>3.2768064947122914E-2</v>
      </c>
      <c r="K133" s="9">
        <f t="shared" ref="K133:K196" si="16">H133*H133</f>
        <v>1.9521630802584797E-4</v>
      </c>
      <c r="L133" s="9">
        <f t="shared" ref="L133:L196" si="17">I133*I133</f>
        <v>1.0737460803788654E-3</v>
      </c>
    </row>
    <row r="134" spans="1:12" x14ac:dyDescent="0.25">
      <c r="A134" s="2">
        <v>43609</v>
      </c>
      <c r="B134" s="3">
        <v>3.1752000000000002</v>
      </c>
      <c r="C134" s="3">
        <v>0.92</v>
      </c>
      <c r="E134" s="5">
        <f t="shared" si="12"/>
        <v>8.3612040133779292E-2</v>
      </c>
      <c r="F134" s="5">
        <f t="shared" si="13"/>
        <v>9.523809523809533E-2</v>
      </c>
      <c r="H134" s="8">
        <f t="shared" si="14"/>
        <v>7.957383200136986E-2</v>
      </c>
      <c r="I134" s="8">
        <f t="shared" si="15"/>
        <v>9.0969123148181313E-2</v>
      </c>
      <c r="K134" s="9">
        <f t="shared" si="16"/>
        <v>6.3319947393822339E-3</v>
      </c>
      <c r="L134" s="9">
        <f t="shared" si="17"/>
        <v>8.2753813663489773E-3</v>
      </c>
    </row>
    <row r="135" spans="1:12" x14ac:dyDescent="0.25">
      <c r="A135" s="2">
        <v>43612</v>
      </c>
      <c r="B135" s="3">
        <v>3.234</v>
      </c>
      <c r="C135" s="3">
        <v>0.95</v>
      </c>
      <c r="E135" s="5">
        <f t="shared" si="12"/>
        <v>1.8518518518518434E-2</v>
      </c>
      <c r="F135" s="5">
        <f t="shared" si="13"/>
        <v>3.2608695652173822E-2</v>
      </c>
      <c r="H135" s="8">
        <f t="shared" si="14"/>
        <v>1.4480310386109004E-2</v>
      </c>
      <c r="I135" s="8">
        <f t="shared" si="15"/>
        <v>2.8339723562259805E-2</v>
      </c>
      <c r="K135" s="9">
        <f t="shared" si="16"/>
        <v>2.096793888780563E-4</v>
      </c>
      <c r="L135" s="9">
        <f t="shared" si="17"/>
        <v>8.031399315853036E-4</v>
      </c>
    </row>
    <row r="136" spans="1:12" x14ac:dyDescent="0.25">
      <c r="A136" s="2">
        <v>43613</v>
      </c>
      <c r="B136" s="3">
        <v>3.2437999999999998</v>
      </c>
      <c r="C136" s="3">
        <v>0.95</v>
      </c>
      <c r="E136" s="5">
        <f t="shared" si="12"/>
        <v>3.0303030303029713E-3</v>
      </c>
      <c r="F136" s="5">
        <f t="shared" si="13"/>
        <v>0</v>
      </c>
      <c r="H136" s="8">
        <f t="shared" si="14"/>
        <v>-1.0079051021064591E-3</v>
      </c>
      <c r="I136" s="8">
        <f t="shared" si="15"/>
        <v>-4.2689720899140174E-3</v>
      </c>
      <c r="K136" s="9">
        <f t="shared" si="16"/>
        <v>1.0158726948522315E-6</v>
      </c>
      <c r="L136" s="9">
        <f t="shared" si="17"/>
        <v>1.8224122704464855E-5</v>
      </c>
    </row>
    <row r="137" spans="1:12" x14ac:dyDescent="0.25">
      <c r="A137" s="2">
        <v>43614</v>
      </c>
      <c r="B137" s="3">
        <v>3.2143999999999999</v>
      </c>
      <c r="C137" s="3">
        <v>1</v>
      </c>
      <c r="E137" s="5">
        <f t="shared" si="12"/>
        <v>-9.0634441087612903E-3</v>
      </c>
      <c r="F137" s="5">
        <f t="shared" si="13"/>
        <v>5.2631578947368474E-2</v>
      </c>
      <c r="H137" s="8">
        <f t="shared" si="14"/>
        <v>-1.3101652241170721E-2</v>
      </c>
      <c r="I137" s="8">
        <f t="shared" si="15"/>
        <v>4.8362606857454457E-2</v>
      </c>
      <c r="K137" s="9">
        <f t="shared" si="16"/>
        <v>1.7165329144857376E-4</v>
      </c>
      <c r="L137" s="9">
        <f t="shared" si="17"/>
        <v>2.3389417420487009E-3</v>
      </c>
    </row>
    <row r="138" spans="1:12" x14ac:dyDescent="0.25">
      <c r="A138" s="2">
        <v>43615</v>
      </c>
      <c r="B138" s="3">
        <v>3.234</v>
      </c>
      <c r="C138" s="3">
        <v>1</v>
      </c>
      <c r="E138" s="5">
        <f t="shared" si="12"/>
        <v>6.0975609756097754E-3</v>
      </c>
      <c r="F138" s="5">
        <f t="shared" si="13"/>
        <v>0</v>
      </c>
      <c r="H138" s="8">
        <f t="shared" si="14"/>
        <v>2.059352843200345E-3</v>
      </c>
      <c r="I138" s="8">
        <f t="shared" si="15"/>
        <v>-4.2689720899140174E-3</v>
      </c>
      <c r="K138" s="9">
        <f t="shared" si="16"/>
        <v>4.2409341327973452E-6</v>
      </c>
      <c r="L138" s="9">
        <f t="shared" si="17"/>
        <v>1.8224122704464855E-5</v>
      </c>
    </row>
    <row r="139" spans="1:12" x14ac:dyDescent="0.25">
      <c r="A139" s="2">
        <v>43616</v>
      </c>
      <c r="B139" s="3">
        <v>3.1947999999999999</v>
      </c>
      <c r="C139" s="3">
        <v>0.99</v>
      </c>
      <c r="E139" s="5">
        <f t="shared" si="12"/>
        <v>-1.2121212121212159E-2</v>
      </c>
      <c r="F139" s="5">
        <f t="shared" si="13"/>
        <v>-1.0000000000000009E-2</v>
      </c>
      <c r="H139" s="8">
        <f t="shared" si="14"/>
        <v>-1.615942025362159E-2</v>
      </c>
      <c r="I139" s="8">
        <f t="shared" si="15"/>
        <v>-1.4268972089914025E-2</v>
      </c>
      <c r="K139" s="9">
        <f t="shared" si="16"/>
        <v>2.6112686293315563E-4</v>
      </c>
      <c r="L139" s="9">
        <f t="shared" si="17"/>
        <v>2.0360356450274542E-4</v>
      </c>
    </row>
    <row r="140" spans="1:12" x14ac:dyDescent="0.25">
      <c r="A140" s="2">
        <v>43619</v>
      </c>
      <c r="B140" s="3">
        <v>3.2143999999999999</v>
      </c>
      <c r="C140" s="3">
        <v>1</v>
      </c>
      <c r="E140" s="5">
        <f t="shared" si="12"/>
        <v>6.1349693251533935E-3</v>
      </c>
      <c r="F140" s="5">
        <f t="shared" si="13"/>
        <v>1.0101010101010111E-2</v>
      </c>
      <c r="H140" s="8">
        <f t="shared" si="14"/>
        <v>2.0967611927439631E-3</v>
      </c>
      <c r="I140" s="8">
        <f t="shared" si="15"/>
        <v>5.8320380110960931E-3</v>
      </c>
      <c r="K140" s="9">
        <f t="shared" si="16"/>
        <v>4.3964074993970867E-6</v>
      </c>
      <c r="L140" s="9">
        <f t="shared" si="17"/>
        <v>3.401266736286967E-5</v>
      </c>
    </row>
    <row r="141" spans="1:12" x14ac:dyDescent="0.25">
      <c r="A141" s="2">
        <v>43623</v>
      </c>
      <c r="B141" s="3">
        <v>3.2437999999999998</v>
      </c>
      <c r="C141" s="3">
        <v>1.06</v>
      </c>
      <c r="E141" s="5">
        <f t="shared" si="12"/>
        <v>9.1463414634145937E-3</v>
      </c>
      <c r="F141" s="5">
        <f t="shared" si="13"/>
        <v>6.0000000000000053E-2</v>
      </c>
      <c r="H141" s="8">
        <f t="shared" si="14"/>
        <v>5.1081333310051633E-3</v>
      </c>
      <c r="I141" s="8">
        <f t="shared" si="15"/>
        <v>5.5731027910086037E-2</v>
      </c>
      <c r="K141" s="9">
        <f t="shared" si="16"/>
        <v>2.6093026127325905E-5</v>
      </c>
      <c r="L141" s="9">
        <f t="shared" si="17"/>
        <v>3.1059474719147889E-3</v>
      </c>
    </row>
    <row r="142" spans="1:12" x14ac:dyDescent="0.25">
      <c r="A142" s="2">
        <v>43626</v>
      </c>
      <c r="B142" s="3">
        <v>3.3222</v>
      </c>
      <c r="C142" s="3">
        <v>1.05</v>
      </c>
      <c r="E142" s="5">
        <f t="shared" si="12"/>
        <v>2.4169184290030288E-2</v>
      </c>
      <c r="F142" s="5">
        <f t="shared" si="13"/>
        <v>-9.4339622641509517E-3</v>
      </c>
      <c r="H142" s="8">
        <f t="shared" si="14"/>
        <v>2.0130976157620856E-2</v>
      </c>
      <c r="I142" s="8">
        <f t="shared" si="15"/>
        <v>-1.3702934354064968E-2</v>
      </c>
      <c r="K142" s="9">
        <f t="shared" si="16"/>
        <v>4.0525620105869936E-4</v>
      </c>
      <c r="L142" s="9">
        <f t="shared" si="17"/>
        <v>1.8777040991181391E-4</v>
      </c>
    </row>
    <row r="143" spans="1:12" x14ac:dyDescent="0.25">
      <c r="A143" s="2">
        <v>43627</v>
      </c>
      <c r="B143" s="3">
        <v>3.3712</v>
      </c>
      <c r="C143" s="3">
        <v>1.04</v>
      </c>
      <c r="E143" s="5">
        <f t="shared" si="12"/>
        <v>1.4749262536873135E-2</v>
      </c>
      <c r="F143" s="5">
        <f t="shared" si="13"/>
        <v>-9.5238095238095316E-3</v>
      </c>
      <c r="H143" s="8">
        <f t="shared" si="14"/>
        <v>1.0711054404463705E-2</v>
      </c>
      <c r="I143" s="8">
        <f t="shared" si="15"/>
        <v>-1.3792781613723548E-2</v>
      </c>
      <c r="K143" s="9">
        <f t="shared" si="16"/>
        <v>1.1472668645538133E-4</v>
      </c>
      <c r="L143" s="9">
        <f t="shared" si="17"/>
        <v>1.9024082464387036E-4</v>
      </c>
    </row>
    <row r="144" spans="1:12" x14ac:dyDescent="0.25">
      <c r="A144" s="2">
        <v>43628</v>
      </c>
      <c r="B144" s="3">
        <v>3.3026</v>
      </c>
      <c r="C144" s="3">
        <v>1.1000000000000001</v>
      </c>
      <c r="E144" s="5">
        <f t="shared" si="12"/>
        <v>-2.0348837209302324E-2</v>
      </c>
      <c r="F144" s="5">
        <f t="shared" si="13"/>
        <v>5.7692307692307744E-2</v>
      </c>
      <c r="H144" s="8">
        <f t="shared" si="14"/>
        <v>-2.4387045341711752E-2</v>
      </c>
      <c r="I144" s="8">
        <f t="shared" si="15"/>
        <v>5.3423335602393728E-2</v>
      </c>
      <c r="K144" s="9">
        <f t="shared" si="16"/>
        <v>5.9472798049870488E-4</v>
      </c>
      <c r="L144" s="9">
        <f t="shared" si="17"/>
        <v>2.8540527868859892E-3</v>
      </c>
    </row>
    <row r="145" spans="1:12" x14ac:dyDescent="0.25">
      <c r="A145" s="2">
        <v>43629</v>
      </c>
      <c r="B145" s="3">
        <v>3.2633999999999999</v>
      </c>
      <c r="C145" s="3">
        <v>1</v>
      </c>
      <c r="E145" s="5">
        <f t="shared" si="12"/>
        <v>-1.1869436201780452E-2</v>
      </c>
      <c r="F145" s="5">
        <f t="shared" si="13"/>
        <v>-9.0909090909090981E-2</v>
      </c>
      <c r="H145" s="8">
        <f t="shared" si="14"/>
        <v>-1.5907644334189883E-2</v>
      </c>
      <c r="I145" s="8">
        <f t="shared" si="15"/>
        <v>-9.5178062999004998E-2</v>
      </c>
      <c r="K145" s="9">
        <f t="shared" si="16"/>
        <v>2.530531482630835E-4</v>
      </c>
      <c r="L145" s="9">
        <f t="shared" si="17"/>
        <v>9.058863676242564E-3</v>
      </c>
    </row>
    <row r="146" spans="1:12" x14ac:dyDescent="0.25">
      <c r="A146" s="2">
        <v>43630</v>
      </c>
      <c r="B146" s="3">
        <v>3.2437999999999998</v>
      </c>
      <c r="C146" s="3">
        <v>0.97</v>
      </c>
      <c r="E146" s="5">
        <f t="shared" si="12"/>
        <v>-6.006006006006025E-3</v>
      </c>
      <c r="F146" s="5">
        <f t="shared" si="13"/>
        <v>-3.0000000000000027E-2</v>
      </c>
      <c r="H146" s="8">
        <f t="shared" si="14"/>
        <v>-1.0044214138415455E-2</v>
      </c>
      <c r="I146" s="8">
        <f t="shared" si="15"/>
        <v>-3.4268972089914043E-2</v>
      </c>
      <c r="K146" s="9">
        <f t="shared" si="16"/>
        <v>1.0088623765834493E-4</v>
      </c>
      <c r="L146" s="9">
        <f t="shared" si="17"/>
        <v>1.1743624480993076E-3</v>
      </c>
    </row>
    <row r="147" spans="1:12" x14ac:dyDescent="0.25">
      <c r="A147" s="2">
        <v>43633</v>
      </c>
      <c r="B147" s="3">
        <v>3.2731999999999997</v>
      </c>
      <c r="C147" s="3">
        <v>1.02</v>
      </c>
      <c r="E147" s="5">
        <f t="shared" si="12"/>
        <v>9.0634441087612903E-3</v>
      </c>
      <c r="F147" s="5">
        <f t="shared" si="13"/>
        <v>5.1546391752577365E-2</v>
      </c>
      <c r="H147" s="8">
        <f t="shared" si="14"/>
        <v>5.0252359763518599E-3</v>
      </c>
      <c r="I147" s="8">
        <f t="shared" si="15"/>
        <v>4.7277419662663349E-2</v>
      </c>
      <c r="K147" s="9">
        <f t="shared" si="16"/>
        <v>2.5252996618021032E-5</v>
      </c>
      <c r="L147" s="9">
        <f t="shared" si="17"/>
        <v>2.2351544099595872E-3</v>
      </c>
    </row>
    <row r="148" spans="1:12" x14ac:dyDescent="0.25">
      <c r="A148" s="2">
        <v>43634</v>
      </c>
      <c r="B148" s="3">
        <v>3.3222</v>
      </c>
      <c r="C148" s="3">
        <v>1</v>
      </c>
      <c r="E148" s="5">
        <f t="shared" si="12"/>
        <v>1.4970059880239637E-2</v>
      </c>
      <c r="F148" s="5">
        <f t="shared" si="13"/>
        <v>-1.9607843137254919E-2</v>
      </c>
      <c r="H148" s="8">
        <f t="shared" si="14"/>
        <v>1.0931851747830207E-2</v>
      </c>
      <c r="I148" s="8">
        <f t="shared" si="15"/>
        <v>-2.3876815227168936E-2</v>
      </c>
      <c r="K148" s="9">
        <f t="shared" si="16"/>
        <v>1.1950538263653835E-4</v>
      </c>
      <c r="L148" s="9">
        <f t="shared" si="17"/>
        <v>5.701023053923663E-4</v>
      </c>
    </row>
    <row r="149" spans="1:12" x14ac:dyDescent="0.25">
      <c r="A149" s="2">
        <v>43635</v>
      </c>
      <c r="B149" s="3">
        <v>3.3908</v>
      </c>
      <c r="C149" s="3">
        <v>1.01</v>
      </c>
      <c r="E149" s="5">
        <f t="shared" si="12"/>
        <v>2.0648967551622419E-2</v>
      </c>
      <c r="F149" s="5">
        <f t="shared" si="13"/>
        <v>1.0000000000000009E-2</v>
      </c>
      <c r="H149" s="8">
        <f t="shared" si="14"/>
        <v>1.6610759419212986E-2</v>
      </c>
      <c r="I149" s="8">
        <f t="shared" si="15"/>
        <v>5.7310279100859915E-3</v>
      </c>
      <c r="K149" s="9">
        <f t="shared" si="16"/>
        <v>2.7591732848297295E-4</v>
      </c>
      <c r="L149" s="9">
        <f t="shared" si="17"/>
        <v>3.2844680906184605E-5</v>
      </c>
    </row>
    <row r="150" spans="1:12" x14ac:dyDescent="0.25">
      <c r="A150" s="2">
        <v>43636</v>
      </c>
      <c r="B150" s="3">
        <v>3.4006000000000003</v>
      </c>
      <c r="C150" s="3">
        <v>1.03</v>
      </c>
      <c r="E150" s="5">
        <f t="shared" si="12"/>
        <v>2.8901734104046987E-3</v>
      </c>
      <c r="F150" s="5">
        <f t="shared" si="13"/>
        <v>1.980198019801982E-2</v>
      </c>
      <c r="H150" s="8">
        <f t="shared" si="14"/>
        <v>-1.1480347220047316E-3</v>
      </c>
      <c r="I150" s="8">
        <f t="shared" si="15"/>
        <v>1.5533008108105803E-2</v>
      </c>
      <c r="K150" s="9">
        <f t="shared" si="16"/>
        <v>1.3179837229284815E-6</v>
      </c>
      <c r="L150" s="9">
        <f t="shared" si="17"/>
        <v>2.4127434088648062E-4</v>
      </c>
    </row>
    <row r="151" spans="1:12" x14ac:dyDescent="0.25">
      <c r="A151" s="2">
        <v>43637</v>
      </c>
      <c r="B151" s="3">
        <v>3.4299999999999997</v>
      </c>
      <c r="C151" s="3">
        <v>1.02</v>
      </c>
      <c r="E151" s="5">
        <f t="shared" si="12"/>
        <v>8.6455331412102054E-3</v>
      </c>
      <c r="F151" s="5">
        <f t="shared" si="13"/>
        <v>-9.7087378640776777E-3</v>
      </c>
      <c r="H151" s="8">
        <f t="shared" si="14"/>
        <v>4.607325008800775E-3</v>
      </c>
      <c r="I151" s="8">
        <f t="shared" si="15"/>
        <v>-1.3977709953991696E-2</v>
      </c>
      <c r="K151" s="9">
        <f t="shared" si="16"/>
        <v>2.1227443736721062E-5</v>
      </c>
      <c r="L151" s="9">
        <f t="shared" si="17"/>
        <v>1.9537637555791854E-4</v>
      </c>
    </row>
    <row r="152" spans="1:12" x14ac:dyDescent="0.25">
      <c r="A152" s="2">
        <v>43640</v>
      </c>
      <c r="B152" s="3">
        <v>3.44</v>
      </c>
      <c r="C152" s="3">
        <v>1.01</v>
      </c>
      <c r="E152" s="5">
        <f t="shared" si="12"/>
        <v>2.9154518950437994E-3</v>
      </c>
      <c r="F152" s="5">
        <f t="shared" si="13"/>
        <v>-9.8039215686274595E-3</v>
      </c>
      <c r="H152" s="8">
        <f t="shared" si="14"/>
        <v>-1.122756237365631E-3</v>
      </c>
      <c r="I152" s="8">
        <f t="shared" si="15"/>
        <v>-1.4072893658541478E-2</v>
      </c>
      <c r="K152" s="9">
        <f t="shared" si="16"/>
        <v>1.2605815685434291E-6</v>
      </c>
      <c r="L152" s="9">
        <f t="shared" si="17"/>
        <v>1.9804633592461693E-4</v>
      </c>
    </row>
    <row r="153" spans="1:12" x14ac:dyDescent="0.25">
      <c r="A153" s="2">
        <v>43641</v>
      </c>
      <c r="B153" s="3">
        <v>3.36</v>
      </c>
      <c r="C153" s="3">
        <v>1</v>
      </c>
      <c r="E153" s="5">
        <f t="shared" si="12"/>
        <v>-2.3255813953488393E-2</v>
      </c>
      <c r="F153" s="5">
        <f t="shared" si="13"/>
        <v>-9.9009900990099098E-3</v>
      </c>
      <c r="H153" s="8">
        <f t="shared" si="14"/>
        <v>-2.7294022085897825E-2</v>
      </c>
      <c r="I153" s="8">
        <f t="shared" si="15"/>
        <v>-1.4169962188923926E-2</v>
      </c>
      <c r="K153" s="9">
        <f t="shared" si="16"/>
        <v>7.4496364162547819E-4</v>
      </c>
      <c r="L153" s="9">
        <f t="shared" si="17"/>
        <v>2.0078782843553376E-4</v>
      </c>
    </row>
    <row r="154" spans="1:12" x14ac:dyDescent="0.25">
      <c r="A154" s="2">
        <v>43642</v>
      </c>
      <c r="B154" s="3">
        <v>3.36</v>
      </c>
      <c r="C154" s="3">
        <v>1</v>
      </c>
      <c r="E154" s="5">
        <f t="shared" si="12"/>
        <v>0</v>
      </c>
      <c r="F154" s="5">
        <f t="shared" si="13"/>
        <v>0</v>
      </c>
      <c r="H154" s="8">
        <f t="shared" si="14"/>
        <v>-4.0382081324094304E-3</v>
      </c>
      <c r="I154" s="8">
        <f t="shared" si="15"/>
        <v>-4.2689720899140174E-3</v>
      </c>
      <c r="K154" s="9">
        <f t="shared" si="16"/>
        <v>1.6307124920657658E-5</v>
      </c>
      <c r="L154" s="9">
        <f t="shared" si="17"/>
        <v>1.8224122704464855E-5</v>
      </c>
    </row>
    <row r="155" spans="1:12" x14ac:dyDescent="0.25">
      <c r="A155" s="2">
        <v>43643</v>
      </c>
      <c r="B155" s="3">
        <v>3.34</v>
      </c>
      <c r="C155" s="3">
        <v>1.01</v>
      </c>
      <c r="E155" s="5">
        <f t="shared" si="12"/>
        <v>-5.9523809523809581E-3</v>
      </c>
      <c r="F155" s="5">
        <f t="shared" si="13"/>
        <v>1.0000000000000009E-2</v>
      </c>
      <c r="H155" s="8">
        <f t="shared" si="14"/>
        <v>-9.9905890847903876E-3</v>
      </c>
      <c r="I155" s="8">
        <f t="shared" si="15"/>
        <v>5.7310279100859915E-3</v>
      </c>
      <c r="K155" s="9">
        <f t="shared" si="16"/>
        <v>9.9811870261132834E-5</v>
      </c>
      <c r="L155" s="9">
        <f t="shared" si="17"/>
        <v>3.2844680906184605E-5</v>
      </c>
    </row>
    <row r="156" spans="1:12" x14ac:dyDescent="0.25">
      <c r="A156" s="2">
        <v>43644</v>
      </c>
      <c r="B156" s="3">
        <v>3.32</v>
      </c>
      <c r="C156" s="3">
        <v>1.01</v>
      </c>
      <c r="E156" s="5">
        <f t="shared" si="12"/>
        <v>-5.988023952095814E-3</v>
      </c>
      <c r="F156" s="5">
        <f t="shared" si="13"/>
        <v>0</v>
      </c>
      <c r="H156" s="8">
        <f t="shared" si="14"/>
        <v>-1.0026232084505244E-2</v>
      </c>
      <c r="I156" s="8">
        <f t="shared" si="15"/>
        <v>-4.2689720899140174E-3</v>
      </c>
      <c r="K156" s="9">
        <f t="shared" si="16"/>
        <v>1.0052532981236237E-4</v>
      </c>
      <c r="L156" s="9">
        <f t="shared" si="17"/>
        <v>1.8224122704464855E-5</v>
      </c>
    </row>
    <row r="157" spans="1:12" x14ac:dyDescent="0.25">
      <c r="A157" s="2">
        <v>43647</v>
      </c>
      <c r="B157" s="3">
        <v>3.43</v>
      </c>
      <c r="C157" s="3">
        <v>1.02</v>
      </c>
      <c r="E157" s="5">
        <f t="shared" si="12"/>
        <v>3.3132530120482027E-2</v>
      </c>
      <c r="F157" s="5">
        <f t="shared" si="13"/>
        <v>9.9009900990099098E-3</v>
      </c>
      <c r="H157" s="8">
        <f t="shared" si="14"/>
        <v>2.9094321988072595E-2</v>
      </c>
      <c r="I157" s="8">
        <f t="shared" si="15"/>
        <v>5.6320180090958924E-3</v>
      </c>
      <c r="K157" s="9">
        <f t="shared" si="16"/>
        <v>8.4647957194564452E-4</v>
      </c>
      <c r="L157" s="9">
        <f t="shared" si="17"/>
        <v>3.1719626854780458E-5</v>
      </c>
    </row>
    <row r="158" spans="1:12" x14ac:dyDescent="0.25">
      <c r="A158" s="2">
        <v>43648</v>
      </c>
      <c r="B158" s="3">
        <v>3.45</v>
      </c>
      <c r="C158" s="3">
        <v>1.03</v>
      </c>
      <c r="E158" s="5">
        <f t="shared" si="12"/>
        <v>5.8309037900874687E-3</v>
      </c>
      <c r="F158" s="5">
        <f t="shared" si="13"/>
        <v>9.8039215686274595E-3</v>
      </c>
      <c r="H158" s="8">
        <f t="shared" si="14"/>
        <v>1.7926956576780383E-3</v>
      </c>
      <c r="I158" s="8">
        <f t="shared" si="15"/>
        <v>5.5349494787134421E-3</v>
      </c>
      <c r="K158" s="9">
        <f t="shared" si="16"/>
        <v>3.2137577210576943E-6</v>
      </c>
      <c r="L158" s="9">
        <f t="shared" si="17"/>
        <v>3.0635665731910205E-5</v>
      </c>
    </row>
    <row r="159" spans="1:12" x14ac:dyDescent="0.25">
      <c r="A159" s="2">
        <v>43649</v>
      </c>
      <c r="B159" s="3">
        <v>3.4</v>
      </c>
      <c r="C159" s="3">
        <v>1.02</v>
      </c>
      <c r="E159" s="5">
        <f t="shared" si="12"/>
        <v>-1.4492753623188482E-2</v>
      </c>
      <c r="F159" s="5">
        <f t="shared" si="13"/>
        <v>-9.7087378640776777E-3</v>
      </c>
      <c r="H159" s="8">
        <f t="shared" si="14"/>
        <v>-1.8530961755597913E-2</v>
      </c>
      <c r="I159" s="8">
        <f t="shared" si="15"/>
        <v>-1.3977709953991696E-2</v>
      </c>
      <c r="K159" s="9">
        <f t="shared" si="16"/>
        <v>3.4339654358743249E-4</v>
      </c>
      <c r="L159" s="9">
        <f t="shared" si="17"/>
        <v>1.9537637555791854E-4</v>
      </c>
    </row>
    <row r="160" spans="1:12" x14ac:dyDescent="0.25">
      <c r="A160" s="2">
        <v>43650</v>
      </c>
      <c r="B160" s="3">
        <v>3.37</v>
      </c>
      <c r="C160" s="3">
        <v>1</v>
      </c>
      <c r="E160" s="5">
        <f t="shared" si="12"/>
        <v>-8.8235294117646485E-3</v>
      </c>
      <c r="F160" s="5">
        <f t="shared" si="13"/>
        <v>-1.9607843137254919E-2</v>
      </c>
      <c r="H160" s="8">
        <f t="shared" si="14"/>
        <v>-1.2861737544174079E-2</v>
      </c>
      <c r="I160" s="8">
        <f t="shared" si="15"/>
        <v>-2.3876815227168936E-2</v>
      </c>
      <c r="K160" s="9">
        <f t="shared" si="16"/>
        <v>1.6542429265521707E-4</v>
      </c>
      <c r="L160" s="9">
        <f t="shared" si="17"/>
        <v>5.701023053923663E-4</v>
      </c>
    </row>
    <row r="161" spans="1:12" x14ac:dyDescent="0.25">
      <c r="A161" s="2">
        <v>43651</v>
      </c>
      <c r="B161" s="3">
        <v>3.48</v>
      </c>
      <c r="C161" s="3">
        <v>0.99</v>
      </c>
      <c r="E161" s="5">
        <f t="shared" si="12"/>
        <v>3.2640949554896104E-2</v>
      </c>
      <c r="F161" s="5">
        <f t="shared" si="13"/>
        <v>-1.0000000000000009E-2</v>
      </c>
      <c r="H161" s="8">
        <f t="shared" si="14"/>
        <v>2.8602741422486672E-2</v>
      </c>
      <c r="I161" s="8">
        <f t="shared" si="15"/>
        <v>-1.4268972089914025E-2</v>
      </c>
      <c r="K161" s="9">
        <f t="shared" si="16"/>
        <v>8.1811681688163484E-4</v>
      </c>
      <c r="L161" s="9">
        <f t="shared" si="17"/>
        <v>2.0360356450274542E-4</v>
      </c>
    </row>
    <row r="162" spans="1:12" x14ac:dyDescent="0.25">
      <c r="A162" s="2">
        <v>43654</v>
      </c>
      <c r="B162" s="3">
        <v>3.46</v>
      </c>
      <c r="C162" s="3">
        <v>0.99</v>
      </c>
      <c r="E162" s="5">
        <f t="shared" si="12"/>
        <v>-5.7471264367816143E-3</v>
      </c>
      <c r="F162" s="5">
        <f t="shared" si="13"/>
        <v>0</v>
      </c>
      <c r="H162" s="8">
        <f t="shared" si="14"/>
        <v>-9.7853345691910447E-3</v>
      </c>
      <c r="I162" s="8">
        <f t="shared" si="15"/>
        <v>-4.2689720899140174E-3</v>
      </c>
      <c r="K162" s="9">
        <f t="shared" si="16"/>
        <v>9.5752772631005291E-5</v>
      </c>
      <c r="L162" s="9">
        <f t="shared" si="17"/>
        <v>1.8224122704464855E-5</v>
      </c>
    </row>
    <row r="163" spans="1:12" x14ac:dyDescent="0.25">
      <c r="A163" s="2">
        <v>43655</v>
      </c>
      <c r="B163" s="3">
        <v>3.33</v>
      </c>
      <c r="C163" s="3">
        <v>0.97</v>
      </c>
      <c r="E163" s="5">
        <f t="shared" si="12"/>
        <v>-3.7572254335260083E-2</v>
      </c>
      <c r="F163" s="5">
        <f t="shared" si="13"/>
        <v>-2.0202020202020221E-2</v>
      </c>
      <c r="H163" s="8">
        <f t="shared" si="14"/>
        <v>-4.1610462467669515E-2</v>
      </c>
      <c r="I163" s="8">
        <f t="shared" si="15"/>
        <v>-2.4470992291934238E-2</v>
      </c>
      <c r="K163" s="9">
        <f t="shared" si="16"/>
        <v>1.7314305867733334E-3</v>
      </c>
      <c r="L163" s="9">
        <f t="shared" si="17"/>
        <v>5.9882946375190487E-4</v>
      </c>
    </row>
    <row r="164" spans="1:12" x14ac:dyDescent="0.25">
      <c r="A164" s="2">
        <v>43656</v>
      </c>
      <c r="B164" s="3">
        <v>3.38</v>
      </c>
      <c r="C164" s="3">
        <v>0.96</v>
      </c>
      <c r="E164" s="5">
        <f t="shared" si="12"/>
        <v>1.5015015015014961E-2</v>
      </c>
      <c r="F164" s="5">
        <f t="shared" si="13"/>
        <v>-1.0309278350515474E-2</v>
      </c>
      <c r="H164" s="8">
        <f t="shared" si="14"/>
        <v>1.0976806882605531E-2</v>
      </c>
      <c r="I164" s="8">
        <f t="shared" si="15"/>
        <v>-1.4578250440429492E-2</v>
      </c>
      <c r="K164" s="9">
        <f t="shared" si="16"/>
        <v>1.2049028933801615E-4</v>
      </c>
      <c r="L164" s="9">
        <f t="shared" si="17"/>
        <v>2.1252538590388269E-4</v>
      </c>
    </row>
    <row r="165" spans="1:12" x14ac:dyDescent="0.25">
      <c r="A165" s="2">
        <v>43657</v>
      </c>
      <c r="B165" s="3">
        <v>3.37</v>
      </c>
      <c r="C165" s="3">
        <v>0.95</v>
      </c>
      <c r="E165" s="5">
        <f t="shared" si="12"/>
        <v>-2.9585798816567418E-3</v>
      </c>
      <c r="F165" s="5">
        <f t="shared" si="13"/>
        <v>-1.0416666666666676E-2</v>
      </c>
      <c r="H165" s="8">
        <f t="shared" si="14"/>
        <v>-6.9967880140661722E-3</v>
      </c>
      <c r="I165" s="8">
        <f t="shared" si="15"/>
        <v>-1.4685638756580695E-2</v>
      </c>
      <c r="K165" s="9">
        <f t="shared" si="16"/>
        <v>4.8955042513780048E-5</v>
      </c>
      <c r="L165" s="9">
        <f t="shared" si="17"/>
        <v>2.1566798568878497E-4</v>
      </c>
    </row>
    <row r="166" spans="1:12" x14ac:dyDescent="0.25">
      <c r="A166" s="2">
        <v>43658</v>
      </c>
      <c r="B166" s="3">
        <v>3.36</v>
      </c>
      <c r="C166" s="3">
        <v>0.95</v>
      </c>
      <c r="E166" s="5">
        <f t="shared" si="12"/>
        <v>-2.9673590504451725E-3</v>
      </c>
      <c r="F166" s="5">
        <f t="shared" si="13"/>
        <v>0</v>
      </c>
      <c r="H166" s="8">
        <f t="shared" si="14"/>
        <v>-7.0055671828546029E-3</v>
      </c>
      <c r="I166" s="8">
        <f t="shared" si="15"/>
        <v>-4.2689720899140174E-3</v>
      </c>
      <c r="K166" s="9">
        <f t="shared" si="16"/>
        <v>4.9077971553489377E-5</v>
      </c>
      <c r="L166" s="9">
        <f t="shared" si="17"/>
        <v>1.8224122704464855E-5</v>
      </c>
    </row>
    <row r="167" spans="1:12" x14ac:dyDescent="0.25">
      <c r="A167" s="2">
        <v>43662</v>
      </c>
      <c r="B167" s="3">
        <v>3.36</v>
      </c>
      <c r="C167" s="3">
        <v>0.94</v>
      </c>
      <c r="E167" s="5">
        <f t="shared" si="12"/>
        <v>0</v>
      </c>
      <c r="F167" s="5">
        <f t="shared" si="13"/>
        <v>-1.0526315789473694E-2</v>
      </c>
      <c r="H167" s="8">
        <f t="shared" si="14"/>
        <v>-4.0382081324094304E-3</v>
      </c>
      <c r="I167" s="8">
        <f t="shared" si="15"/>
        <v>-1.4795287879387713E-2</v>
      </c>
      <c r="K167" s="9">
        <f t="shared" si="16"/>
        <v>1.6307124920657658E-5</v>
      </c>
      <c r="L167" s="9">
        <f t="shared" si="17"/>
        <v>2.1890054343395697E-4</v>
      </c>
    </row>
    <row r="168" spans="1:12" x14ac:dyDescent="0.25">
      <c r="A168" s="2">
        <v>43663</v>
      </c>
      <c r="B168" s="3">
        <v>3.38</v>
      </c>
      <c r="C168" s="3">
        <v>0.98</v>
      </c>
      <c r="E168" s="5">
        <f t="shared" si="12"/>
        <v>5.9523809523809581E-3</v>
      </c>
      <c r="F168" s="5">
        <f t="shared" si="13"/>
        <v>4.2553191489361743E-2</v>
      </c>
      <c r="H168" s="8">
        <f t="shared" si="14"/>
        <v>1.9141728199715278E-3</v>
      </c>
      <c r="I168" s="8">
        <f t="shared" si="15"/>
        <v>3.8284219399447726E-2</v>
      </c>
      <c r="K168" s="9">
        <f t="shared" si="16"/>
        <v>3.6640575847177508E-6</v>
      </c>
      <c r="L168" s="9">
        <f t="shared" si="17"/>
        <v>1.4656814550250497E-3</v>
      </c>
    </row>
    <row r="169" spans="1:12" x14ac:dyDescent="0.25">
      <c r="A169" s="2">
        <v>43664</v>
      </c>
      <c r="B169" s="3">
        <v>3.41</v>
      </c>
      <c r="C169" s="3">
        <v>0.99</v>
      </c>
      <c r="E169" s="5">
        <f t="shared" si="12"/>
        <v>8.8757396449704873E-3</v>
      </c>
      <c r="F169" s="5">
        <f t="shared" si="13"/>
        <v>1.0204081632653071E-2</v>
      </c>
      <c r="H169" s="8">
        <f t="shared" si="14"/>
        <v>4.8375315125610569E-3</v>
      </c>
      <c r="I169" s="8">
        <f t="shared" si="15"/>
        <v>5.9351095427390534E-3</v>
      </c>
      <c r="K169" s="9">
        <f t="shared" si="16"/>
        <v>2.3401711135021267E-5</v>
      </c>
      <c r="L169" s="9">
        <f t="shared" si="17"/>
        <v>3.5225525284312177E-5</v>
      </c>
    </row>
    <row r="170" spans="1:12" x14ac:dyDescent="0.25">
      <c r="A170" s="2">
        <v>43665</v>
      </c>
      <c r="B170" s="3">
        <v>4.04</v>
      </c>
      <c r="C170" s="3">
        <v>0.98</v>
      </c>
      <c r="E170" s="5">
        <f t="shared" si="12"/>
        <v>0.18475073313782989</v>
      </c>
      <c r="F170" s="5">
        <f t="shared" si="13"/>
        <v>-1.0101010101010111E-2</v>
      </c>
      <c r="H170" s="8">
        <f t="shared" si="14"/>
        <v>0.18071252500542045</v>
      </c>
      <c r="I170" s="8">
        <f t="shared" si="15"/>
        <v>-1.4369982190924127E-2</v>
      </c>
      <c r="K170" s="9">
        <f t="shared" si="16"/>
        <v>3.2657016693834716E-2</v>
      </c>
      <c r="L170" s="9">
        <f t="shared" si="17"/>
        <v>2.0649638816747656E-4</v>
      </c>
    </row>
    <row r="171" spans="1:12" x14ac:dyDescent="0.25">
      <c r="A171" s="2">
        <v>43668</v>
      </c>
      <c r="B171" s="3">
        <v>3.94</v>
      </c>
      <c r="C171" s="3">
        <v>1.07</v>
      </c>
      <c r="E171" s="5">
        <f t="shared" si="12"/>
        <v>-2.4752475247524774E-2</v>
      </c>
      <c r="F171" s="5">
        <f t="shared" si="13"/>
        <v>9.1836734693877639E-2</v>
      </c>
      <c r="H171" s="8">
        <f t="shared" si="14"/>
        <v>-2.8790683379934207E-2</v>
      </c>
      <c r="I171" s="8">
        <f t="shared" si="15"/>
        <v>8.7567762603963623E-2</v>
      </c>
      <c r="K171" s="9">
        <f t="shared" si="16"/>
        <v>8.2890344948361979E-4</v>
      </c>
      <c r="L171" s="9">
        <f t="shared" si="17"/>
        <v>7.6681130474641297E-3</v>
      </c>
    </row>
    <row r="172" spans="1:12" x14ac:dyDescent="0.25">
      <c r="A172" s="2">
        <v>43669</v>
      </c>
      <c r="B172" s="3">
        <v>3.88</v>
      </c>
      <c r="C172" s="3">
        <v>1.1100000000000001</v>
      </c>
      <c r="E172" s="5">
        <f t="shared" si="12"/>
        <v>-1.5228426395939101E-2</v>
      </c>
      <c r="F172" s="5">
        <f t="shared" si="13"/>
        <v>3.738317757009349E-2</v>
      </c>
      <c r="H172" s="8">
        <f t="shared" si="14"/>
        <v>-1.9266634528348529E-2</v>
      </c>
      <c r="I172" s="8">
        <f t="shared" si="15"/>
        <v>3.3114205480179473E-2</v>
      </c>
      <c r="K172" s="9">
        <f t="shared" si="16"/>
        <v>3.7120320604895173E-4</v>
      </c>
      <c r="L172" s="9">
        <f t="shared" si="17"/>
        <v>1.0965506045835483E-3</v>
      </c>
    </row>
    <row r="173" spans="1:12" x14ac:dyDescent="0.25">
      <c r="A173" s="2">
        <v>43670</v>
      </c>
      <c r="B173" s="3">
        <v>3.84</v>
      </c>
      <c r="C173" s="3">
        <v>1.0900000000000001</v>
      </c>
      <c r="E173" s="5">
        <f t="shared" si="12"/>
        <v>-1.0309278350515474E-2</v>
      </c>
      <c r="F173" s="5">
        <f t="shared" si="13"/>
        <v>-1.8018018018018032E-2</v>
      </c>
      <c r="H173" s="8">
        <f t="shared" si="14"/>
        <v>-1.4347486482924904E-2</v>
      </c>
      <c r="I173" s="8">
        <f t="shared" si="15"/>
        <v>-2.2286990107932048E-2</v>
      </c>
      <c r="K173" s="9">
        <f t="shared" si="16"/>
        <v>2.0585036837771284E-4</v>
      </c>
      <c r="L173" s="9">
        <f t="shared" si="17"/>
        <v>4.9670992807106099E-4</v>
      </c>
    </row>
    <row r="174" spans="1:12" x14ac:dyDescent="0.25">
      <c r="A174" s="2">
        <v>43671</v>
      </c>
      <c r="B174" s="3">
        <v>3.8</v>
      </c>
      <c r="C174" s="3">
        <v>1.1000000000000001</v>
      </c>
      <c r="E174" s="5">
        <f t="shared" si="12"/>
        <v>-1.0416666666666676E-2</v>
      </c>
      <c r="F174" s="5">
        <f t="shared" si="13"/>
        <v>9.174311926605512E-3</v>
      </c>
      <c r="H174" s="8">
        <f t="shared" si="14"/>
        <v>-1.4454874799076107E-2</v>
      </c>
      <c r="I174" s="8">
        <f t="shared" si="15"/>
        <v>4.9053398366914946E-3</v>
      </c>
      <c r="K174" s="9">
        <f t="shared" si="16"/>
        <v>2.0894340545696551E-4</v>
      </c>
      <c r="L174" s="9">
        <f t="shared" si="17"/>
        <v>2.4062358913432538E-5</v>
      </c>
    </row>
    <row r="175" spans="1:12" x14ac:dyDescent="0.25">
      <c r="A175" s="2">
        <v>43672</v>
      </c>
      <c r="B175" s="3">
        <v>3.88</v>
      </c>
      <c r="C175" s="3">
        <v>1.1100000000000001</v>
      </c>
      <c r="E175" s="5">
        <f t="shared" si="12"/>
        <v>2.1052631578947389E-2</v>
      </c>
      <c r="F175" s="5">
        <f t="shared" si="13"/>
        <v>9.0909090909090974E-3</v>
      </c>
      <c r="H175" s="8">
        <f t="shared" si="14"/>
        <v>1.701442344653796E-2</v>
      </c>
      <c r="I175" s="8">
        <f t="shared" si="15"/>
        <v>4.82193700099508E-3</v>
      </c>
      <c r="K175" s="9">
        <f t="shared" si="16"/>
        <v>2.8949060521810067E-4</v>
      </c>
      <c r="L175" s="9">
        <f t="shared" si="17"/>
        <v>2.3251076441565427E-5</v>
      </c>
    </row>
    <row r="176" spans="1:12" x14ac:dyDescent="0.25">
      <c r="A176" s="2">
        <v>43675</v>
      </c>
      <c r="B176" s="3">
        <v>3.9</v>
      </c>
      <c r="C176" s="3">
        <v>1.1000000000000001</v>
      </c>
      <c r="E176" s="5">
        <f t="shared" si="12"/>
        <v>5.1546391752577371E-3</v>
      </c>
      <c r="F176" s="5">
        <f t="shared" si="13"/>
        <v>-9.0090090090090159E-3</v>
      </c>
      <c r="H176" s="8">
        <f t="shared" si="14"/>
        <v>1.1164310428483067E-3</v>
      </c>
      <c r="I176" s="8">
        <f t="shared" si="15"/>
        <v>-1.3277981098923034E-2</v>
      </c>
      <c r="K176" s="9">
        <f t="shared" si="16"/>
        <v>1.2464182734353575E-6</v>
      </c>
      <c r="L176" s="9">
        <f t="shared" si="17"/>
        <v>1.7630478206335734E-4</v>
      </c>
    </row>
    <row r="177" spans="1:12" x14ac:dyDescent="0.25">
      <c r="A177" s="2">
        <v>43676</v>
      </c>
      <c r="B177" s="3">
        <v>3.78</v>
      </c>
      <c r="C177" s="3">
        <v>1.1299999999999999</v>
      </c>
      <c r="E177" s="5">
        <f t="shared" si="12"/>
        <v>-3.0769230769230799E-2</v>
      </c>
      <c r="F177" s="5">
        <f t="shared" si="13"/>
        <v>2.7272727272727094E-2</v>
      </c>
      <c r="H177" s="8">
        <f t="shared" si="14"/>
        <v>-3.4807438901640231E-2</v>
      </c>
      <c r="I177" s="8">
        <f t="shared" si="15"/>
        <v>2.3003755182813078E-2</v>
      </c>
      <c r="K177" s="9">
        <f t="shared" si="16"/>
        <v>1.2115578028914177E-3</v>
      </c>
      <c r="L177" s="9">
        <f t="shared" si="17"/>
        <v>5.291727525107995E-4</v>
      </c>
    </row>
    <row r="178" spans="1:12" x14ac:dyDescent="0.25">
      <c r="A178" s="2">
        <v>43677</v>
      </c>
      <c r="B178" s="3">
        <v>3.67</v>
      </c>
      <c r="C178" s="3">
        <v>1.0900000000000001</v>
      </c>
      <c r="E178" s="5">
        <f t="shared" si="12"/>
        <v>-2.9100529100529068E-2</v>
      </c>
      <c r="F178" s="5">
        <f t="shared" si="13"/>
        <v>-3.5398230088495415E-2</v>
      </c>
      <c r="H178" s="8">
        <f t="shared" si="14"/>
        <v>-3.3138737232938496E-2</v>
      </c>
      <c r="I178" s="8">
        <f t="shared" si="15"/>
        <v>-3.9667202178409432E-2</v>
      </c>
      <c r="K178" s="9">
        <f t="shared" si="16"/>
        <v>1.0981759053937442E-3</v>
      </c>
      <c r="L178" s="9">
        <f t="shared" si="17"/>
        <v>1.5734869286628099E-3</v>
      </c>
    </row>
    <row r="179" spans="1:12" x14ac:dyDescent="0.25">
      <c r="A179" s="2">
        <v>43678</v>
      </c>
      <c r="B179" s="3">
        <v>3.62</v>
      </c>
      <c r="C179" s="3">
        <v>1.07</v>
      </c>
      <c r="E179" s="5">
        <f t="shared" si="12"/>
        <v>-1.3623978201634829E-2</v>
      </c>
      <c r="F179" s="5">
        <f t="shared" si="13"/>
        <v>-1.8348623853211024E-2</v>
      </c>
      <c r="H179" s="8">
        <f t="shared" si="14"/>
        <v>-1.7662186334044261E-2</v>
      </c>
      <c r="I179" s="8">
        <f t="shared" si="15"/>
        <v>-2.2617595943125041E-2</v>
      </c>
      <c r="K179" s="9">
        <f t="shared" si="16"/>
        <v>3.1195282609849983E-4</v>
      </c>
      <c r="L179" s="9">
        <f t="shared" si="17"/>
        <v>5.115556462464663E-4</v>
      </c>
    </row>
    <row r="180" spans="1:12" x14ac:dyDescent="0.25">
      <c r="A180" s="2">
        <v>43679</v>
      </c>
      <c r="B180" s="3">
        <v>3.61</v>
      </c>
      <c r="C180" s="3">
        <v>1.06</v>
      </c>
      <c r="E180" s="5">
        <f t="shared" si="12"/>
        <v>-2.762430939226583E-3</v>
      </c>
      <c r="F180" s="5">
        <f t="shared" si="13"/>
        <v>-9.3457943925233725E-3</v>
      </c>
      <c r="H180" s="8">
        <f t="shared" si="14"/>
        <v>-6.8006390716360138E-3</v>
      </c>
      <c r="I180" s="8">
        <f t="shared" si="15"/>
        <v>-1.3614766482437389E-2</v>
      </c>
      <c r="K180" s="9">
        <f t="shared" si="16"/>
        <v>4.6248691782662345E-5</v>
      </c>
      <c r="L180" s="9">
        <f t="shared" si="17"/>
        <v>1.8536186637130056E-4</v>
      </c>
    </row>
    <row r="181" spans="1:12" x14ac:dyDescent="0.25">
      <c r="A181" s="2">
        <v>43682</v>
      </c>
      <c r="B181" s="3">
        <v>3.71</v>
      </c>
      <c r="C181" s="3">
        <v>1.1399999999999999</v>
      </c>
      <c r="E181" s="5">
        <f t="shared" si="12"/>
        <v>2.7700831024930775E-2</v>
      </c>
      <c r="F181" s="5">
        <f t="shared" si="13"/>
        <v>7.5471698113207406E-2</v>
      </c>
      <c r="H181" s="8">
        <f t="shared" si="14"/>
        <v>2.3662622892521343E-2</v>
      </c>
      <c r="I181" s="8">
        <f t="shared" si="15"/>
        <v>7.1202726023293389E-2</v>
      </c>
      <c r="K181" s="9">
        <f t="shared" si="16"/>
        <v>5.5991972215367516E-4</v>
      </c>
      <c r="L181" s="9">
        <f t="shared" si="17"/>
        <v>5.0698281931481817E-3</v>
      </c>
    </row>
    <row r="182" spans="1:12" x14ac:dyDescent="0.25">
      <c r="A182" s="2">
        <v>43683</v>
      </c>
      <c r="B182" s="3">
        <v>3.82</v>
      </c>
      <c r="C182" s="3">
        <v>1.1100000000000001</v>
      </c>
      <c r="E182" s="5">
        <f t="shared" si="12"/>
        <v>2.9649595687331502E-2</v>
      </c>
      <c r="F182" s="5">
        <f t="shared" si="13"/>
        <v>-2.6315789473684043E-2</v>
      </c>
      <c r="H182" s="8">
        <f t="shared" si="14"/>
        <v>2.5611387554922073E-2</v>
      </c>
      <c r="I182" s="8">
        <f t="shared" si="15"/>
        <v>-3.0584761563598059E-2</v>
      </c>
      <c r="K182" s="9">
        <f t="shared" si="16"/>
        <v>6.5594317248841719E-4</v>
      </c>
      <c r="L182" s="9">
        <f t="shared" si="17"/>
        <v>9.3542763990214523E-4</v>
      </c>
    </row>
    <row r="183" spans="1:12" x14ac:dyDescent="0.25">
      <c r="A183" s="2">
        <v>43684</v>
      </c>
      <c r="B183" s="3">
        <v>3.8</v>
      </c>
      <c r="C183" s="3">
        <v>1.0900000000000001</v>
      </c>
      <c r="E183" s="5">
        <f t="shared" si="12"/>
        <v>-5.2356020942408424E-3</v>
      </c>
      <c r="F183" s="5">
        <f t="shared" si="13"/>
        <v>-1.8018018018018032E-2</v>
      </c>
      <c r="H183" s="8">
        <f t="shared" si="14"/>
        <v>-9.2738102266502719E-3</v>
      </c>
      <c r="I183" s="8">
        <f t="shared" si="15"/>
        <v>-2.2286990107932048E-2</v>
      </c>
      <c r="K183" s="9">
        <f t="shared" si="16"/>
        <v>8.6003556119923166E-5</v>
      </c>
      <c r="L183" s="9">
        <f t="shared" si="17"/>
        <v>4.9670992807106099E-4</v>
      </c>
    </row>
    <row r="184" spans="1:12" x14ac:dyDescent="0.25">
      <c r="A184" s="2">
        <v>43685</v>
      </c>
      <c r="B184" s="3">
        <v>3.83</v>
      </c>
      <c r="C184" s="3">
        <v>1.1299999999999999</v>
      </c>
      <c r="E184" s="5">
        <f t="shared" si="12"/>
        <v>7.8947368421053293E-3</v>
      </c>
      <c r="F184" s="5">
        <f t="shared" si="13"/>
        <v>3.6697247706421847E-2</v>
      </c>
      <c r="H184" s="8">
        <f t="shared" si="14"/>
        <v>3.856528709695899E-3</v>
      </c>
      <c r="I184" s="8">
        <f t="shared" si="15"/>
        <v>3.242827561650783E-2</v>
      </c>
      <c r="K184" s="9">
        <f t="shared" si="16"/>
        <v>1.4872813688708715E-5</v>
      </c>
      <c r="L184" s="9">
        <f t="shared" si="17"/>
        <v>1.0515930594601963E-3</v>
      </c>
    </row>
    <row r="185" spans="1:12" x14ac:dyDescent="0.25">
      <c r="A185" s="2">
        <v>43686</v>
      </c>
      <c r="B185" s="3">
        <v>3.8</v>
      </c>
      <c r="C185" s="3">
        <v>1.1200000000000001</v>
      </c>
      <c r="E185" s="5">
        <f t="shared" si="12"/>
        <v>-7.8328981723238249E-3</v>
      </c>
      <c r="F185" s="5">
        <f t="shared" si="13"/>
        <v>-8.8495575221237063E-3</v>
      </c>
      <c r="H185" s="8">
        <f t="shared" si="14"/>
        <v>-1.1871106304733255E-2</v>
      </c>
      <c r="I185" s="8">
        <f t="shared" si="15"/>
        <v>-1.3118529612037723E-2</v>
      </c>
      <c r="K185" s="9">
        <f t="shared" si="16"/>
        <v>1.4092316489827764E-4</v>
      </c>
      <c r="L185" s="9">
        <f t="shared" si="17"/>
        <v>1.720958191819106E-4</v>
      </c>
    </row>
    <row r="186" spans="1:12" x14ac:dyDescent="0.25">
      <c r="A186" s="2">
        <v>43692</v>
      </c>
      <c r="B186" s="3">
        <v>3.78</v>
      </c>
      <c r="C186" s="3">
        <v>1.19</v>
      </c>
      <c r="E186" s="5">
        <f t="shared" si="12"/>
        <v>-5.2631578947368472E-3</v>
      </c>
      <c r="F186" s="5">
        <f t="shared" si="13"/>
        <v>6.2499999999999854E-2</v>
      </c>
      <c r="H186" s="8">
        <f t="shared" si="14"/>
        <v>-9.3013660271462767E-3</v>
      </c>
      <c r="I186" s="8">
        <f t="shared" si="15"/>
        <v>5.8231027910085838E-2</v>
      </c>
      <c r="K186" s="9">
        <f t="shared" si="16"/>
        <v>8.6515409970950913E-5</v>
      </c>
      <c r="L186" s="9">
        <f t="shared" si="17"/>
        <v>3.3908526114651959E-3</v>
      </c>
    </row>
    <row r="187" spans="1:12" x14ac:dyDescent="0.25">
      <c r="A187" s="2">
        <v>43693</v>
      </c>
      <c r="B187" s="3">
        <v>3.74</v>
      </c>
      <c r="C187" s="3">
        <v>1.19</v>
      </c>
      <c r="E187" s="5">
        <f t="shared" si="12"/>
        <v>-1.0582010582010474E-2</v>
      </c>
      <c r="F187" s="5">
        <f t="shared" si="13"/>
        <v>0</v>
      </c>
      <c r="H187" s="8">
        <f t="shared" si="14"/>
        <v>-1.4620218714419904E-2</v>
      </c>
      <c r="I187" s="8">
        <f t="shared" si="15"/>
        <v>-4.2689720899140174E-3</v>
      </c>
      <c r="K187" s="9">
        <f t="shared" si="16"/>
        <v>2.1375079525747399E-4</v>
      </c>
      <c r="L187" s="9">
        <f t="shared" si="17"/>
        <v>1.8224122704464855E-5</v>
      </c>
    </row>
    <row r="188" spans="1:12" x14ac:dyDescent="0.25">
      <c r="A188" s="2">
        <v>43696</v>
      </c>
      <c r="B188" s="3">
        <v>3.75</v>
      </c>
      <c r="C188" s="3">
        <v>1.23</v>
      </c>
      <c r="E188" s="5">
        <f t="shared" si="12"/>
        <v>2.6737967914437933E-3</v>
      </c>
      <c r="F188" s="5">
        <f t="shared" si="13"/>
        <v>3.3613445378151294E-2</v>
      </c>
      <c r="H188" s="8">
        <f t="shared" si="14"/>
        <v>-1.3644113409656371E-3</v>
      </c>
      <c r="I188" s="8">
        <f t="shared" si="15"/>
        <v>2.9344473288237277E-2</v>
      </c>
      <c r="K188" s="9">
        <f t="shared" si="16"/>
        <v>1.8616183073556479E-6</v>
      </c>
      <c r="L188" s="9">
        <f t="shared" si="17"/>
        <v>8.6109811256407105E-4</v>
      </c>
    </row>
    <row r="189" spans="1:12" x14ac:dyDescent="0.25">
      <c r="A189" s="2">
        <v>43697</v>
      </c>
      <c r="B189" s="3">
        <v>3.8</v>
      </c>
      <c r="C189" s="3">
        <v>1.29</v>
      </c>
      <c r="E189" s="5">
        <f t="shared" si="12"/>
        <v>1.3333333333333286E-2</v>
      </c>
      <c r="F189" s="5">
        <f t="shared" si="13"/>
        <v>4.8780487804878092E-2</v>
      </c>
      <c r="H189" s="8">
        <f t="shared" si="14"/>
        <v>9.2951252009238552E-3</v>
      </c>
      <c r="I189" s="8">
        <f t="shared" si="15"/>
        <v>4.4511515714964076E-2</v>
      </c>
      <c r="K189" s="9">
        <f t="shared" si="16"/>
        <v>8.6399352500849742E-5</v>
      </c>
      <c r="L189" s="9">
        <f t="shared" si="17"/>
        <v>1.9812750312434937E-3</v>
      </c>
    </row>
    <row r="190" spans="1:12" x14ac:dyDescent="0.25">
      <c r="A190" s="2">
        <v>43698</v>
      </c>
      <c r="B190" s="3">
        <v>3.79</v>
      </c>
      <c r="C190" s="3">
        <v>1.1399999999999999</v>
      </c>
      <c r="E190" s="5">
        <f t="shared" si="12"/>
        <v>-2.631578947368365E-3</v>
      </c>
      <c r="F190" s="5">
        <f t="shared" si="13"/>
        <v>-0.11627906976744196</v>
      </c>
      <c r="H190" s="8">
        <f t="shared" si="14"/>
        <v>-6.6697870797777954E-3</v>
      </c>
      <c r="I190" s="8">
        <f t="shared" si="15"/>
        <v>-0.12054804185735597</v>
      </c>
      <c r="K190" s="9">
        <f t="shared" si="16"/>
        <v>4.4486059689570812E-5</v>
      </c>
      <c r="L190" s="9">
        <f t="shared" si="17"/>
        <v>1.4531830395642847E-2</v>
      </c>
    </row>
    <row r="191" spans="1:12" x14ac:dyDescent="0.25">
      <c r="A191" s="2">
        <v>43699</v>
      </c>
      <c r="B191" s="3">
        <v>3.95</v>
      </c>
      <c r="C191" s="3">
        <v>1.1599999999999999</v>
      </c>
      <c r="E191" s="5">
        <f t="shared" si="12"/>
        <v>4.2216358839050172E-2</v>
      </c>
      <c r="F191" s="5">
        <f t="shared" si="13"/>
        <v>1.7543859649122823E-2</v>
      </c>
      <c r="H191" s="8">
        <f t="shared" si="14"/>
        <v>3.817815070664074E-2</v>
      </c>
      <c r="I191" s="8">
        <f t="shared" si="15"/>
        <v>1.3274887559208807E-2</v>
      </c>
      <c r="K191" s="9">
        <f t="shared" si="16"/>
        <v>1.4575711913789727E-3</v>
      </c>
      <c r="L191" s="9">
        <f t="shared" si="17"/>
        <v>1.7622263970963677E-4</v>
      </c>
    </row>
    <row r="192" spans="1:12" x14ac:dyDescent="0.25">
      <c r="A192" s="2">
        <v>43700</v>
      </c>
      <c r="B192" s="3">
        <v>3.95</v>
      </c>
      <c r="C192" s="3">
        <v>1.21</v>
      </c>
      <c r="E192" s="5">
        <f t="shared" si="12"/>
        <v>0</v>
      </c>
      <c r="F192" s="5">
        <f t="shared" si="13"/>
        <v>4.3103448275862113E-2</v>
      </c>
      <c r="H192" s="8">
        <f t="shared" si="14"/>
        <v>-4.0382081324094304E-3</v>
      </c>
      <c r="I192" s="8">
        <f t="shared" si="15"/>
        <v>3.8834476185948097E-2</v>
      </c>
      <c r="K192" s="9">
        <f t="shared" si="16"/>
        <v>1.6307124920657658E-5</v>
      </c>
      <c r="L192" s="9">
        <f t="shared" si="17"/>
        <v>1.5081165406369698E-3</v>
      </c>
    </row>
    <row r="193" spans="1:12" x14ac:dyDescent="0.25">
      <c r="A193" s="2">
        <v>43703</v>
      </c>
      <c r="B193" s="3">
        <v>3.97</v>
      </c>
      <c r="C193" s="3">
        <v>1.24</v>
      </c>
      <c r="E193" s="5">
        <f t="shared" si="12"/>
        <v>5.0632911392405108E-3</v>
      </c>
      <c r="F193" s="5">
        <f t="shared" si="13"/>
        <v>2.4793388429752088E-2</v>
      </c>
      <c r="H193" s="8">
        <f t="shared" si="14"/>
        <v>1.0250830068310804E-3</v>
      </c>
      <c r="I193" s="8">
        <f t="shared" si="15"/>
        <v>2.0524416339838071E-2</v>
      </c>
      <c r="K193" s="9">
        <f t="shared" si="16"/>
        <v>1.0507951708938489E-6</v>
      </c>
      <c r="L193" s="9">
        <f t="shared" si="17"/>
        <v>4.2125166609101203E-4</v>
      </c>
    </row>
    <row r="194" spans="1:12" x14ac:dyDescent="0.25">
      <c r="A194" s="2">
        <v>43704</v>
      </c>
      <c r="B194" s="3">
        <v>4.09</v>
      </c>
      <c r="C194" s="3">
        <v>1.25</v>
      </c>
      <c r="E194" s="5">
        <f t="shared" si="12"/>
        <v>3.0226700251889081E-2</v>
      </c>
      <c r="F194" s="5">
        <f t="shared" si="13"/>
        <v>8.0645161290322648E-3</v>
      </c>
      <c r="H194" s="8">
        <f t="shared" si="14"/>
        <v>2.6188492119479649E-2</v>
      </c>
      <c r="I194" s="8">
        <f t="shared" si="15"/>
        <v>3.7955440391182474E-3</v>
      </c>
      <c r="K194" s="9">
        <f t="shared" si="16"/>
        <v>6.8583711949204767E-4</v>
      </c>
      <c r="L194" s="9">
        <f t="shared" si="17"/>
        <v>1.4406154552886059E-5</v>
      </c>
    </row>
    <row r="195" spans="1:12" x14ac:dyDescent="0.25">
      <c r="A195" s="2">
        <v>43705</v>
      </c>
      <c r="B195" s="3">
        <v>4.24</v>
      </c>
      <c r="C195" s="3">
        <v>1.26</v>
      </c>
      <c r="E195" s="5">
        <f t="shared" si="12"/>
        <v>3.6674816625916956E-2</v>
      </c>
      <c r="F195" s="5">
        <f t="shared" si="13"/>
        <v>8.0000000000000071E-3</v>
      </c>
      <c r="H195" s="8">
        <f t="shared" si="14"/>
        <v>3.2636608493507524E-2</v>
      </c>
      <c r="I195" s="8">
        <f t="shared" si="15"/>
        <v>3.7310279100859897E-3</v>
      </c>
      <c r="K195" s="9">
        <f t="shared" si="16"/>
        <v>1.0651482139584873E-3</v>
      </c>
      <c r="L195" s="9">
        <f t="shared" si="17"/>
        <v>1.3920569265840628E-5</v>
      </c>
    </row>
    <row r="196" spans="1:12" x14ac:dyDescent="0.25">
      <c r="A196" s="2">
        <v>43706</v>
      </c>
      <c r="B196" s="3">
        <v>4.21</v>
      </c>
      <c r="C196" s="3">
        <v>1.3</v>
      </c>
      <c r="E196" s="5">
        <f t="shared" si="12"/>
        <v>-7.0754716981132658E-3</v>
      </c>
      <c r="F196" s="5">
        <f t="shared" si="13"/>
        <v>3.1746031746031772E-2</v>
      </c>
      <c r="H196" s="8">
        <f t="shared" si="14"/>
        <v>-1.1113679830522697E-2</v>
      </c>
      <c r="I196" s="8">
        <f t="shared" si="15"/>
        <v>2.7477059656117755E-2</v>
      </c>
      <c r="K196" s="9">
        <f t="shared" si="16"/>
        <v>1.2351387937536699E-4</v>
      </c>
      <c r="L196" s="9">
        <f t="shared" si="17"/>
        <v>7.5498880734585396E-4</v>
      </c>
    </row>
    <row r="197" spans="1:12" x14ac:dyDescent="0.25">
      <c r="A197" s="2">
        <v>43710</v>
      </c>
      <c r="B197" s="3">
        <v>4.29</v>
      </c>
      <c r="C197" s="3">
        <v>1.32</v>
      </c>
      <c r="E197" s="5">
        <f t="shared" ref="E197:E250" si="18">(B197-B196)/B196</f>
        <v>1.9002375296912132E-2</v>
      </c>
      <c r="F197" s="5">
        <f t="shared" ref="F197:F250" si="19">(C197-C196)/C196</f>
        <v>1.5384615384615398E-2</v>
      </c>
      <c r="H197" s="8">
        <f t="shared" ref="H197:H250" si="20">E197-$E$252</f>
        <v>1.4964167164502702E-2</v>
      </c>
      <c r="I197" s="8">
        <f t="shared" ref="I197:I250" si="21">F197-$F$252</f>
        <v>1.1115643294701379E-2</v>
      </c>
      <c r="K197" s="9">
        <f t="shared" ref="K197:K250" si="22">H197*H197</f>
        <v>2.2392629892718083E-4</v>
      </c>
      <c r="L197" s="9">
        <f t="shared" ref="L197:L250" si="23">I197*I197</f>
        <v>1.2355752585503974E-4</v>
      </c>
    </row>
    <row r="198" spans="1:12" x14ac:dyDescent="0.25">
      <c r="A198" s="2">
        <v>43711</v>
      </c>
      <c r="B198" s="3">
        <v>4.42</v>
      </c>
      <c r="C198" s="3">
        <v>1.26</v>
      </c>
      <c r="E198" s="5">
        <f t="shared" si="18"/>
        <v>3.030303030303028E-2</v>
      </c>
      <c r="F198" s="5">
        <f t="shared" si="19"/>
        <v>-4.5454545454545491E-2</v>
      </c>
      <c r="H198" s="8">
        <f t="shared" si="20"/>
        <v>2.6264822170620851E-2</v>
      </c>
      <c r="I198" s="8">
        <f t="shared" si="21"/>
        <v>-4.9723517544459507E-2</v>
      </c>
      <c r="K198" s="9">
        <f t="shared" si="22"/>
        <v>6.898408836543366E-4</v>
      </c>
      <c r="L198" s="9">
        <f t="shared" si="23"/>
        <v>2.4724281969941723E-3</v>
      </c>
    </row>
    <row r="199" spans="1:12" x14ac:dyDescent="0.25">
      <c r="A199" s="2">
        <v>43712</v>
      </c>
      <c r="B199" s="3">
        <v>4.41</v>
      </c>
      <c r="C199" s="3">
        <v>1.26</v>
      </c>
      <c r="E199" s="5">
        <f t="shared" si="18"/>
        <v>-2.2624434389139788E-3</v>
      </c>
      <c r="F199" s="5">
        <f t="shared" si="19"/>
        <v>0</v>
      </c>
      <c r="H199" s="8">
        <f t="shared" si="20"/>
        <v>-6.3006515713234096E-3</v>
      </c>
      <c r="I199" s="8">
        <f t="shared" si="21"/>
        <v>-4.2689720899140174E-3</v>
      </c>
      <c r="K199" s="9">
        <f t="shared" si="22"/>
        <v>3.9698210223220151E-5</v>
      </c>
      <c r="L199" s="9">
        <f t="shared" si="23"/>
        <v>1.8224122704464855E-5</v>
      </c>
    </row>
    <row r="200" spans="1:12" x14ac:dyDescent="0.25">
      <c r="A200" s="2">
        <v>43713</v>
      </c>
      <c r="B200" s="3">
        <v>4.2699999999999996</v>
      </c>
      <c r="C200" s="3">
        <v>1.51</v>
      </c>
      <c r="E200" s="5">
        <f t="shared" si="18"/>
        <v>-3.1746031746031876E-2</v>
      </c>
      <c r="F200" s="5">
        <f t="shared" si="19"/>
        <v>0.1984126984126984</v>
      </c>
      <c r="H200" s="8">
        <f t="shared" si="20"/>
        <v>-3.5784239878441308E-2</v>
      </c>
      <c r="I200" s="8">
        <f t="shared" si="21"/>
        <v>0.19414372632278437</v>
      </c>
      <c r="K200" s="9">
        <f t="shared" si="22"/>
        <v>1.2805118236778293E-3</v>
      </c>
      <c r="L200" s="9">
        <f t="shared" si="23"/>
        <v>3.7691786470496196E-2</v>
      </c>
    </row>
    <row r="201" spans="1:12" x14ac:dyDescent="0.25">
      <c r="A201" s="2">
        <v>43714</v>
      </c>
      <c r="B201" s="3">
        <v>4.3499999999999996</v>
      </c>
      <c r="C201" s="3">
        <v>1.31</v>
      </c>
      <c r="E201" s="5">
        <f t="shared" si="18"/>
        <v>1.8735362997658097E-2</v>
      </c>
      <c r="F201" s="5">
        <f t="shared" si="19"/>
        <v>-0.1324503311258278</v>
      </c>
      <c r="H201" s="8">
        <f t="shared" si="20"/>
        <v>1.4697154865248667E-2</v>
      </c>
      <c r="I201" s="8">
        <f t="shared" si="21"/>
        <v>-0.13671930321574183</v>
      </c>
      <c r="K201" s="9">
        <f t="shared" si="22"/>
        <v>2.1600636113310254E-4</v>
      </c>
      <c r="L201" s="9">
        <f t="shared" si="23"/>
        <v>1.8692167871797952E-2</v>
      </c>
    </row>
    <row r="202" spans="1:12" x14ac:dyDescent="0.25">
      <c r="A202" s="2">
        <v>43717</v>
      </c>
      <c r="B202" s="3">
        <v>4.4000000000000004</v>
      </c>
      <c r="C202" s="3">
        <v>1.41</v>
      </c>
      <c r="E202" s="5">
        <f t="shared" si="18"/>
        <v>1.1494252873563383E-2</v>
      </c>
      <c r="F202" s="5">
        <f t="shared" si="19"/>
        <v>7.6335877862595311E-2</v>
      </c>
      <c r="H202" s="8">
        <f t="shared" si="20"/>
        <v>7.4560447411539527E-3</v>
      </c>
      <c r="I202" s="8">
        <f t="shared" si="21"/>
        <v>7.2066905772681294E-2</v>
      </c>
      <c r="K202" s="9">
        <f t="shared" si="22"/>
        <v>5.5592603182089514E-5</v>
      </c>
      <c r="L202" s="9">
        <f t="shared" si="23"/>
        <v>5.1936389076485245E-3</v>
      </c>
    </row>
    <row r="203" spans="1:12" x14ac:dyDescent="0.25">
      <c r="A203" s="2">
        <v>43718</v>
      </c>
      <c r="B203" s="3">
        <v>4.38</v>
      </c>
      <c r="C203" s="3">
        <v>1.36</v>
      </c>
      <c r="E203" s="5">
        <f t="shared" si="18"/>
        <v>-4.5454545454546502E-3</v>
      </c>
      <c r="F203" s="5">
        <f t="shared" si="19"/>
        <v>-3.5460992907801296E-2</v>
      </c>
      <c r="H203" s="8">
        <f t="shared" si="20"/>
        <v>-8.5836626778640797E-3</v>
      </c>
      <c r="I203" s="8">
        <f t="shared" si="21"/>
        <v>-3.9729964997715313E-2</v>
      </c>
      <c r="K203" s="9">
        <f t="shared" si="22"/>
        <v>7.3679264967356741E-5</v>
      </c>
      <c r="L203" s="9">
        <f t="shared" si="23"/>
        <v>1.5784701187196838E-3</v>
      </c>
    </row>
    <row r="204" spans="1:12" x14ac:dyDescent="0.25">
      <c r="A204" s="2">
        <v>43719</v>
      </c>
      <c r="B204" s="3">
        <v>4.3899999999999997</v>
      </c>
      <c r="C204" s="3">
        <v>1.52</v>
      </c>
      <c r="E204" s="5">
        <f t="shared" si="18"/>
        <v>2.2831050228310015E-3</v>
      </c>
      <c r="F204" s="5">
        <f t="shared" si="19"/>
        <v>0.11764705882352934</v>
      </c>
      <c r="H204" s="8">
        <f t="shared" si="20"/>
        <v>-1.7551031095784288E-3</v>
      </c>
      <c r="I204" s="8">
        <f t="shared" si="21"/>
        <v>0.11337808673361532</v>
      </c>
      <c r="K204" s="9">
        <f t="shared" si="22"/>
        <v>3.0803869252518704E-6</v>
      </c>
      <c r="L204" s="9">
        <f t="shared" si="23"/>
        <v>1.28545905513752E-2</v>
      </c>
    </row>
    <row r="205" spans="1:12" x14ac:dyDescent="0.25">
      <c r="A205" s="2">
        <v>43720</v>
      </c>
      <c r="B205" s="3">
        <v>4.3499999999999996</v>
      </c>
      <c r="C205" s="3">
        <v>1.52</v>
      </c>
      <c r="E205" s="5">
        <f t="shared" si="18"/>
        <v>-9.1116173120729012E-3</v>
      </c>
      <c r="F205" s="5">
        <f t="shared" si="19"/>
        <v>0</v>
      </c>
      <c r="H205" s="8">
        <f t="shared" si="20"/>
        <v>-1.3149825444482332E-2</v>
      </c>
      <c r="I205" s="8">
        <f t="shared" si="21"/>
        <v>-4.2689720899140174E-3</v>
      </c>
      <c r="K205" s="9">
        <f t="shared" si="22"/>
        <v>1.7291790922035496E-4</v>
      </c>
      <c r="L205" s="9">
        <f t="shared" si="23"/>
        <v>1.8224122704464855E-5</v>
      </c>
    </row>
    <row r="206" spans="1:12" x14ac:dyDescent="0.25">
      <c r="A206" s="2">
        <v>43721</v>
      </c>
      <c r="B206" s="3">
        <v>4.33</v>
      </c>
      <c r="C206" s="3">
        <v>1.82</v>
      </c>
      <c r="E206" s="5">
        <f t="shared" si="18"/>
        <v>-4.5977011494251901E-3</v>
      </c>
      <c r="F206" s="5">
        <f t="shared" si="19"/>
        <v>0.19736842105263161</v>
      </c>
      <c r="H206" s="8">
        <f t="shared" si="20"/>
        <v>-8.6359092818346205E-3</v>
      </c>
      <c r="I206" s="8">
        <f t="shared" si="21"/>
        <v>0.19309944896271758</v>
      </c>
      <c r="K206" s="9">
        <f t="shared" si="22"/>
        <v>7.4578929124077348E-5</v>
      </c>
      <c r="L206" s="9">
        <f t="shared" si="23"/>
        <v>3.7287397189705168E-2</v>
      </c>
    </row>
    <row r="207" spans="1:12" x14ac:dyDescent="0.25">
      <c r="A207" s="2">
        <v>43724</v>
      </c>
      <c r="B207" s="3">
        <v>4.5999999999999996</v>
      </c>
      <c r="C207" s="3">
        <v>1.84</v>
      </c>
      <c r="E207" s="5">
        <f t="shared" si="18"/>
        <v>6.2355658198614217E-2</v>
      </c>
      <c r="F207" s="5">
        <f t="shared" si="19"/>
        <v>1.0989010989010999E-2</v>
      </c>
      <c r="H207" s="8">
        <f t="shared" si="20"/>
        <v>5.8317450066204785E-2</v>
      </c>
      <c r="I207" s="8">
        <f t="shared" si="21"/>
        <v>6.7200388990969811E-3</v>
      </c>
      <c r="K207" s="9">
        <f t="shared" si="22"/>
        <v>3.4009249822242885E-3</v>
      </c>
      <c r="L207" s="9">
        <f t="shared" si="23"/>
        <v>4.5158922805376564E-5</v>
      </c>
    </row>
    <row r="208" spans="1:12" x14ac:dyDescent="0.25">
      <c r="A208" s="2">
        <v>43725</v>
      </c>
      <c r="B208" s="3">
        <v>4.6900000000000004</v>
      </c>
      <c r="C208" s="3">
        <v>1.95</v>
      </c>
      <c r="E208" s="5">
        <f t="shared" si="18"/>
        <v>1.9565217391304512E-2</v>
      </c>
      <c r="F208" s="5">
        <f t="shared" si="19"/>
        <v>5.9782608695652106E-2</v>
      </c>
      <c r="H208" s="8">
        <f t="shared" si="20"/>
        <v>1.5527009258895082E-2</v>
      </c>
      <c r="I208" s="8">
        <f t="shared" si="21"/>
        <v>5.551363660573809E-2</v>
      </c>
      <c r="K208" s="9">
        <f t="shared" si="22"/>
        <v>2.410880165258136E-4</v>
      </c>
      <c r="L208" s="9">
        <f t="shared" si="23"/>
        <v>3.0817638491939438E-3</v>
      </c>
    </row>
    <row r="209" spans="1:12" x14ac:dyDescent="0.25">
      <c r="A209" s="2">
        <v>43726</v>
      </c>
      <c r="B209" s="3">
        <v>4.8</v>
      </c>
      <c r="C209" s="3">
        <v>1.95</v>
      </c>
      <c r="E209" s="5">
        <f t="shared" si="18"/>
        <v>2.3454157782515868E-2</v>
      </c>
      <c r="F209" s="5">
        <f t="shared" si="19"/>
        <v>0</v>
      </c>
      <c r="H209" s="8">
        <f t="shared" si="20"/>
        <v>1.9415949650106436E-2</v>
      </c>
      <c r="I209" s="8">
        <f t="shared" si="21"/>
        <v>-4.2689720899140174E-3</v>
      </c>
      <c r="K209" s="9">
        <f t="shared" si="22"/>
        <v>3.7697910081546822E-4</v>
      </c>
      <c r="L209" s="9">
        <f t="shared" si="23"/>
        <v>1.8224122704464855E-5</v>
      </c>
    </row>
    <row r="210" spans="1:12" x14ac:dyDescent="0.25">
      <c r="A210" s="2">
        <v>43727</v>
      </c>
      <c r="B210" s="3">
        <v>4.96</v>
      </c>
      <c r="C210" s="3">
        <v>1.99</v>
      </c>
      <c r="E210" s="5">
        <f t="shared" si="18"/>
        <v>3.3333333333333368E-2</v>
      </c>
      <c r="F210" s="5">
        <f t="shared" si="19"/>
        <v>2.051282051282053E-2</v>
      </c>
      <c r="H210" s="8">
        <f t="shared" si="20"/>
        <v>2.9295125200923935E-2</v>
      </c>
      <c r="I210" s="8">
        <f t="shared" si="21"/>
        <v>1.6243848422906514E-2</v>
      </c>
      <c r="K210" s="9">
        <f t="shared" si="22"/>
        <v>8.582043605378087E-4</v>
      </c>
      <c r="L210" s="9">
        <f t="shared" si="23"/>
        <v>2.6386261158636241E-4</v>
      </c>
    </row>
    <row r="211" spans="1:12" x14ac:dyDescent="0.25">
      <c r="A211" s="2">
        <v>43728</v>
      </c>
      <c r="B211" s="3">
        <v>4.8899999999999997</v>
      </c>
      <c r="C211" s="3">
        <v>1.94</v>
      </c>
      <c r="E211" s="5">
        <f t="shared" si="18"/>
        <v>-1.4112903225806508E-2</v>
      </c>
      <c r="F211" s="5">
        <f t="shared" si="19"/>
        <v>-2.512562814070354E-2</v>
      </c>
      <c r="H211" s="8">
        <f t="shared" si="20"/>
        <v>-1.8151111358215941E-2</v>
      </c>
      <c r="I211" s="8">
        <f t="shared" si="21"/>
        <v>-2.9394600230617556E-2</v>
      </c>
      <c r="K211" s="9">
        <f t="shared" si="22"/>
        <v>3.2946284353835574E-4</v>
      </c>
      <c r="L211" s="9">
        <f t="shared" si="23"/>
        <v>8.640425227178217E-4</v>
      </c>
    </row>
    <row r="212" spans="1:12" x14ac:dyDescent="0.25">
      <c r="A212" s="2">
        <v>43731</v>
      </c>
      <c r="B212" s="3">
        <v>4.8600000000000003</v>
      </c>
      <c r="C212" s="3">
        <v>1.95</v>
      </c>
      <c r="E212" s="5">
        <f t="shared" si="18"/>
        <v>-6.1349693251532443E-3</v>
      </c>
      <c r="F212" s="5">
        <f t="shared" si="19"/>
        <v>5.1546391752577371E-3</v>
      </c>
      <c r="H212" s="8">
        <f t="shared" si="20"/>
        <v>-1.0173177457562674E-2</v>
      </c>
      <c r="I212" s="8">
        <f t="shared" si="21"/>
        <v>8.8566708534371964E-4</v>
      </c>
      <c r="K212" s="9">
        <f t="shared" si="22"/>
        <v>1.0349353958306134E-4</v>
      </c>
      <c r="L212" s="9">
        <f t="shared" si="23"/>
        <v>7.8440618606123958E-7</v>
      </c>
    </row>
    <row r="213" spans="1:12" x14ac:dyDescent="0.25">
      <c r="A213" s="2">
        <v>43732</v>
      </c>
      <c r="B213" s="3">
        <v>4.95</v>
      </c>
      <c r="C213" s="3">
        <v>1.99</v>
      </c>
      <c r="E213" s="5">
        <f t="shared" si="18"/>
        <v>1.851851851851849E-2</v>
      </c>
      <c r="F213" s="5">
        <f t="shared" si="19"/>
        <v>2.051282051282053E-2</v>
      </c>
      <c r="H213" s="8">
        <f t="shared" si="20"/>
        <v>1.4480310386109059E-2</v>
      </c>
      <c r="I213" s="8">
        <f t="shared" si="21"/>
        <v>1.6243848422906514E-2</v>
      </c>
      <c r="K213" s="9">
        <f t="shared" si="22"/>
        <v>2.096793888780579E-4</v>
      </c>
      <c r="L213" s="9">
        <f t="shared" si="23"/>
        <v>2.6386261158636241E-4</v>
      </c>
    </row>
    <row r="214" spans="1:12" x14ac:dyDescent="0.25">
      <c r="A214" s="2">
        <v>43733</v>
      </c>
      <c r="B214" s="3">
        <v>4.82</v>
      </c>
      <c r="C214" s="3">
        <v>1.95</v>
      </c>
      <c r="E214" s="5">
        <f t="shared" si="18"/>
        <v>-2.6262626262626241E-2</v>
      </c>
      <c r="F214" s="5">
        <f t="shared" si="19"/>
        <v>-2.0100502512562832E-2</v>
      </c>
      <c r="H214" s="8">
        <f t="shared" si="20"/>
        <v>-3.030083439503567E-2</v>
      </c>
      <c r="I214" s="8">
        <f t="shared" si="21"/>
        <v>-2.4369474602476848E-2</v>
      </c>
      <c r="K214" s="9">
        <f t="shared" si="22"/>
        <v>9.1814056503537668E-4</v>
      </c>
      <c r="L214" s="9">
        <f t="shared" si="23"/>
        <v>5.9387129240076413E-4</v>
      </c>
    </row>
    <row r="215" spans="1:12" x14ac:dyDescent="0.25">
      <c r="A215" s="2">
        <v>43734</v>
      </c>
      <c r="B215" s="3">
        <v>4.87</v>
      </c>
      <c r="C215" s="3">
        <v>1.98</v>
      </c>
      <c r="E215" s="5">
        <f t="shared" si="18"/>
        <v>1.0373443983402453E-2</v>
      </c>
      <c r="F215" s="5">
        <f t="shared" si="19"/>
        <v>1.5384615384615399E-2</v>
      </c>
      <c r="H215" s="8">
        <f t="shared" si="20"/>
        <v>6.3352358509930224E-3</v>
      </c>
      <c r="I215" s="8">
        <f t="shared" si="21"/>
        <v>1.1115643294701383E-2</v>
      </c>
      <c r="K215" s="9">
        <f t="shared" si="22"/>
        <v>4.0135213287707287E-5</v>
      </c>
      <c r="L215" s="9">
        <f t="shared" si="23"/>
        <v>1.2355752585503982E-4</v>
      </c>
    </row>
    <row r="216" spans="1:12" x14ac:dyDescent="0.25">
      <c r="A216" s="2">
        <v>43735</v>
      </c>
      <c r="B216" s="3">
        <v>4.9000000000000004</v>
      </c>
      <c r="C216" s="3">
        <v>2</v>
      </c>
      <c r="E216" s="5">
        <f t="shared" si="18"/>
        <v>6.1601642710472785E-3</v>
      </c>
      <c r="F216" s="5">
        <f t="shared" si="19"/>
        <v>1.0101010101010111E-2</v>
      </c>
      <c r="H216" s="8">
        <f t="shared" si="20"/>
        <v>2.1219561386378481E-3</v>
      </c>
      <c r="I216" s="8">
        <f t="shared" si="21"/>
        <v>5.8320380110960931E-3</v>
      </c>
      <c r="K216" s="9">
        <f t="shared" si="22"/>
        <v>4.5026978543028466E-6</v>
      </c>
      <c r="L216" s="9">
        <f t="shared" si="23"/>
        <v>3.401266736286967E-5</v>
      </c>
    </row>
    <row r="217" spans="1:12" x14ac:dyDescent="0.25">
      <c r="A217" s="2">
        <v>43738</v>
      </c>
      <c r="B217" s="3">
        <v>4.87</v>
      </c>
      <c r="C217" s="3">
        <v>2.02</v>
      </c>
      <c r="E217" s="5">
        <f t="shared" si="18"/>
        <v>-6.1224489795918867E-3</v>
      </c>
      <c r="F217" s="5">
        <f t="shared" si="19"/>
        <v>1.0000000000000009E-2</v>
      </c>
      <c r="H217" s="8">
        <f t="shared" si="20"/>
        <v>-1.0160657112001318E-2</v>
      </c>
      <c r="I217" s="8">
        <f t="shared" si="21"/>
        <v>5.7310279100859915E-3</v>
      </c>
      <c r="K217" s="9">
        <f t="shared" si="22"/>
        <v>1.0323895294766296E-4</v>
      </c>
      <c r="L217" s="9">
        <f t="shared" si="23"/>
        <v>3.2844680906184605E-5</v>
      </c>
    </row>
    <row r="218" spans="1:12" x14ac:dyDescent="0.25">
      <c r="A218" s="2">
        <v>43739</v>
      </c>
      <c r="B218" s="3">
        <v>4.78</v>
      </c>
      <c r="C218" s="3">
        <v>2.08</v>
      </c>
      <c r="E218" s="5">
        <f t="shared" si="18"/>
        <v>-1.8480492813141656E-2</v>
      </c>
      <c r="F218" s="5">
        <f t="shared" si="19"/>
        <v>2.9702970297029729E-2</v>
      </c>
      <c r="H218" s="8">
        <f t="shared" si="20"/>
        <v>-2.2518700945551084E-2</v>
      </c>
      <c r="I218" s="8">
        <f t="shared" si="21"/>
        <v>2.5433998207115713E-2</v>
      </c>
      <c r="K218" s="9">
        <f t="shared" si="22"/>
        <v>5.0709189227516336E-4</v>
      </c>
      <c r="L218" s="9">
        <f t="shared" si="23"/>
        <v>6.4688826479956528E-4</v>
      </c>
    </row>
    <row r="219" spans="1:12" x14ac:dyDescent="0.25">
      <c r="A219" s="2">
        <v>43740</v>
      </c>
      <c r="B219" s="3">
        <v>4.83</v>
      </c>
      <c r="C219" s="3">
        <v>1.93</v>
      </c>
      <c r="E219" s="5">
        <f t="shared" si="18"/>
        <v>1.0460251046025068E-2</v>
      </c>
      <c r="F219" s="5">
        <f t="shared" si="19"/>
        <v>-7.2115384615384678E-2</v>
      </c>
      <c r="H219" s="8">
        <f t="shared" si="20"/>
        <v>6.4220429136156373E-3</v>
      </c>
      <c r="I219" s="8">
        <f t="shared" si="21"/>
        <v>-7.6384356705298695E-2</v>
      </c>
      <c r="K219" s="9">
        <f t="shared" si="22"/>
        <v>4.1242635184320827E-5</v>
      </c>
      <c r="L219" s="9">
        <f t="shared" si="23"/>
        <v>5.8345699492823094E-3</v>
      </c>
    </row>
    <row r="220" spans="1:12" x14ac:dyDescent="0.25">
      <c r="A220" s="2">
        <v>43741</v>
      </c>
      <c r="B220" s="3">
        <v>4.79</v>
      </c>
      <c r="C220" s="3">
        <v>1.91</v>
      </c>
      <c r="E220" s="5">
        <f t="shared" si="18"/>
        <v>-8.2815734989648108E-3</v>
      </c>
      <c r="F220" s="5">
        <f t="shared" si="19"/>
        <v>-1.0362694300518144E-2</v>
      </c>
      <c r="H220" s="8">
        <f t="shared" si="20"/>
        <v>-1.2319781631374241E-2</v>
      </c>
      <c r="I220" s="8">
        <f t="shared" si="21"/>
        <v>-1.463166639043216E-2</v>
      </c>
      <c r="K220" s="9">
        <f t="shared" si="22"/>
        <v>1.5177701944474615E-4</v>
      </c>
      <c r="L220" s="9">
        <f t="shared" si="23"/>
        <v>2.1408566136090209E-4</v>
      </c>
    </row>
    <row r="221" spans="1:12" x14ac:dyDescent="0.25">
      <c r="A221" s="2">
        <v>43742</v>
      </c>
      <c r="B221" s="3">
        <v>4.8600000000000003</v>
      </c>
      <c r="C221" s="3">
        <v>1.97</v>
      </c>
      <c r="E221" s="5">
        <f t="shared" si="18"/>
        <v>1.4613778705636802E-2</v>
      </c>
      <c r="F221" s="5">
        <f t="shared" si="19"/>
        <v>3.1413612565445052E-2</v>
      </c>
      <c r="H221" s="8">
        <f t="shared" si="20"/>
        <v>1.0575570573227371E-2</v>
      </c>
      <c r="I221" s="8">
        <f t="shared" si="21"/>
        <v>2.7144640475531036E-2</v>
      </c>
      <c r="K221" s="9">
        <f t="shared" si="22"/>
        <v>1.1184269294931271E-4</v>
      </c>
      <c r="L221" s="9">
        <f t="shared" si="23"/>
        <v>7.3683150654583779E-4</v>
      </c>
    </row>
    <row r="222" spans="1:12" x14ac:dyDescent="0.25">
      <c r="A222" s="2">
        <v>43745</v>
      </c>
      <c r="B222" s="3">
        <v>5.0199999999999996</v>
      </c>
      <c r="C222" s="3">
        <v>2</v>
      </c>
      <c r="E222" s="5">
        <f t="shared" si="18"/>
        <v>3.2921810699588321E-2</v>
      </c>
      <c r="F222" s="5">
        <f t="shared" si="19"/>
        <v>1.5228426395939101E-2</v>
      </c>
      <c r="H222" s="8">
        <f t="shared" si="20"/>
        <v>2.8883602567178888E-2</v>
      </c>
      <c r="I222" s="8">
        <f t="shared" si="21"/>
        <v>1.0959454306025084E-2</v>
      </c>
      <c r="K222" s="9">
        <f t="shared" si="22"/>
        <v>8.3426249725874287E-4</v>
      </c>
      <c r="L222" s="9">
        <f t="shared" si="23"/>
        <v>1.2010963868585176E-4</v>
      </c>
    </row>
    <row r="223" spans="1:12" x14ac:dyDescent="0.25">
      <c r="A223" s="2">
        <v>43746</v>
      </c>
      <c r="B223" s="3">
        <v>4.8899999999999997</v>
      </c>
      <c r="C223" s="3">
        <v>1.96</v>
      </c>
      <c r="E223" s="5">
        <f t="shared" si="18"/>
        <v>-2.5896414342629463E-2</v>
      </c>
      <c r="F223" s="5">
        <f t="shared" si="19"/>
        <v>-2.0000000000000018E-2</v>
      </c>
      <c r="H223" s="8">
        <f t="shared" si="20"/>
        <v>-2.9934622475038891E-2</v>
      </c>
      <c r="I223" s="8">
        <f t="shared" si="21"/>
        <v>-2.4268972089914034E-2</v>
      </c>
      <c r="K223" s="9">
        <f t="shared" si="22"/>
        <v>8.9608162272310351E-4</v>
      </c>
      <c r="L223" s="9">
        <f t="shared" si="23"/>
        <v>5.8898300630102639E-4</v>
      </c>
    </row>
    <row r="224" spans="1:12" x14ac:dyDescent="0.25">
      <c r="A224" s="2">
        <v>43747</v>
      </c>
      <c r="B224" s="3">
        <v>4.66</v>
      </c>
      <c r="C224" s="3">
        <v>1.93</v>
      </c>
      <c r="E224" s="5">
        <f t="shared" si="18"/>
        <v>-4.703476482617578E-2</v>
      </c>
      <c r="F224" s="5">
        <f t="shared" si="19"/>
        <v>-1.5306122448979605E-2</v>
      </c>
      <c r="H224" s="8">
        <f t="shared" si="20"/>
        <v>-5.1072972958585212E-2</v>
      </c>
      <c r="I224" s="8">
        <f t="shared" si="21"/>
        <v>-1.9575094538893622E-2</v>
      </c>
      <c r="K224" s="9">
        <f t="shared" si="22"/>
        <v>2.6084485668283765E-3</v>
      </c>
      <c r="L224" s="9">
        <f t="shared" si="23"/>
        <v>3.8318432620662292E-4</v>
      </c>
    </row>
    <row r="225" spans="1:12" x14ac:dyDescent="0.25">
      <c r="A225" s="2">
        <v>43748</v>
      </c>
      <c r="B225" s="3">
        <v>4.62</v>
      </c>
      <c r="C225" s="3">
        <v>1.9</v>
      </c>
      <c r="E225" s="5">
        <f t="shared" si="18"/>
        <v>-8.5836909871244704E-3</v>
      </c>
      <c r="F225" s="5">
        <f t="shared" si="19"/>
        <v>-1.5544041450777216E-2</v>
      </c>
      <c r="H225" s="8">
        <f t="shared" si="20"/>
        <v>-1.2621899119533901E-2</v>
      </c>
      <c r="I225" s="8">
        <f t="shared" si="21"/>
        <v>-1.9813013540691232E-2</v>
      </c>
      <c r="K225" s="9">
        <f t="shared" si="22"/>
        <v>1.5931233738369067E-4</v>
      </c>
      <c r="L225" s="9">
        <f t="shared" si="23"/>
        <v>3.9255550556361414E-4</v>
      </c>
    </row>
    <row r="226" spans="1:12" x14ac:dyDescent="0.25">
      <c r="A226" s="2">
        <v>43749</v>
      </c>
      <c r="B226" s="3">
        <v>4.59</v>
      </c>
      <c r="C226" s="3">
        <v>2.14</v>
      </c>
      <c r="E226" s="5">
        <f t="shared" si="18"/>
        <v>-6.4935064935065468E-3</v>
      </c>
      <c r="F226" s="5">
        <f t="shared" si="19"/>
        <v>0.12631578947368433</v>
      </c>
      <c r="H226" s="8">
        <f t="shared" si="20"/>
        <v>-1.0531714625915976E-2</v>
      </c>
      <c r="I226" s="8">
        <f t="shared" si="21"/>
        <v>0.12204681738377031</v>
      </c>
      <c r="K226" s="9">
        <f t="shared" si="22"/>
        <v>1.109170129617325E-4</v>
      </c>
      <c r="L226" s="9">
        <f t="shared" si="23"/>
        <v>1.4895425633507379E-2</v>
      </c>
    </row>
    <row r="227" spans="1:12" x14ac:dyDescent="0.25">
      <c r="A227" s="2">
        <v>43752</v>
      </c>
      <c r="B227" s="3">
        <v>4.3</v>
      </c>
      <c r="C227" s="3">
        <v>2.34</v>
      </c>
      <c r="E227" s="5">
        <f t="shared" si="18"/>
        <v>-6.3180827886710256E-2</v>
      </c>
      <c r="F227" s="5">
        <f t="shared" si="19"/>
        <v>9.3457943925233516E-2</v>
      </c>
      <c r="H227" s="8">
        <f t="shared" si="20"/>
        <v>-6.7219036019119688E-2</v>
      </c>
      <c r="I227" s="8">
        <f t="shared" si="21"/>
        <v>8.91889718353195E-2</v>
      </c>
      <c r="K227" s="9">
        <f t="shared" si="22"/>
        <v>4.5183988033397097E-3</v>
      </c>
      <c r="L227" s="9">
        <f t="shared" si="23"/>
        <v>7.9546726970414153E-3</v>
      </c>
    </row>
    <row r="228" spans="1:12" x14ac:dyDescent="0.25">
      <c r="A228" s="2">
        <v>43753</v>
      </c>
      <c r="B228" s="3">
        <v>4.29</v>
      </c>
      <c r="C228" s="3">
        <v>2.38</v>
      </c>
      <c r="E228" s="5">
        <f t="shared" si="18"/>
        <v>-2.3255813953487877E-3</v>
      </c>
      <c r="F228" s="5">
        <f t="shared" si="19"/>
        <v>1.709401709401711E-2</v>
      </c>
      <c r="H228" s="8">
        <f t="shared" si="20"/>
        <v>-6.3637895277582181E-3</v>
      </c>
      <c r="I228" s="8">
        <f t="shared" si="21"/>
        <v>1.2825045004103093E-2</v>
      </c>
      <c r="K228" s="9">
        <f t="shared" si="22"/>
        <v>4.0497817153605166E-5</v>
      </c>
      <c r="L228" s="9">
        <f t="shared" si="23"/>
        <v>1.6448177935726971E-4</v>
      </c>
    </row>
    <row r="229" spans="1:12" x14ac:dyDescent="0.25">
      <c r="A229" s="2">
        <v>43754</v>
      </c>
      <c r="B229" s="3">
        <v>4.16</v>
      </c>
      <c r="C229" s="3">
        <v>2.33</v>
      </c>
      <c r="E229" s="5">
        <f t="shared" si="18"/>
        <v>-3.030303030303028E-2</v>
      </c>
      <c r="F229" s="5">
        <f t="shared" si="19"/>
        <v>-2.1008403361344463E-2</v>
      </c>
      <c r="H229" s="8">
        <f t="shared" si="20"/>
        <v>-3.4341238435439708E-2</v>
      </c>
      <c r="I229" s="8">
        <f t="shared" si="21"/>
        <v>-2.527737545125848E-2</v>
      </c>
      <c r="K229" s="9">
        <f t="shared" si="22"/>
        <v>1.1793206572797215E-3</v>
      </c>
      <c r="L229" s="9">
        <f t="shared" si="23"/>
        <v>6.3894570970388488E-4</v>
      </c>
    </row>
    <row r="230" spans="1:12" x14ac:dyDescent="0.25">
      <c r="A230" s="2">
        <v>43755</v>
      </c>
      <c r="B230" s="3">
        <v>4.2</v>
      </c>
      <c r="C230" s="3">
        <v>2.33</v>
      </c>
      <c r="E230" s="5">
        <f t="shared" si="18"/>
        <v>9.6153846153846229E-3</v>
      </c>
      <c r="F230" s="5">
        <f t="shared" si="19"/>
        <v>0</v>
      </c>
      <c r="H230" s="8">
        <f t="shared" si="20"/>
        <v>5.5771764829751925E-3</v>
      </c>
      <c r="I230" s="8">
        <f t="shared" si="21"/>
        <v>-4.2689720899140174E-3</v>
      </c>
      <c r="K230" s="9">
        <f t="shared" si="22"/>
        <v>3.1104897522251539E-5</v>
      </c>
      <c r="L230" s="9">
        <f t="shared" si="23"/>
        <v>1.8224122704464855E-5</v>
      </c>
    </row>
    <row r="231" spans="1:12" x14ac:dyDescent="0.25">
      <c r="A231" s="2">
        <v>43756</v>
      </c>
      <c r="B231" s="3">
        <v>4.3899999999999997</v>
      </c>
      <c r="C231" s="3">
        <v>2.39</v>
      </c>
      <c r="E231" s="5">
        <f t="shared" si="18"/>
        <v>4.5238095238095119E-2</v>
      </c>
      <c r="F231" s="5">
        <f t="shared" si="19"/>
        <v>2.5751072961373411E-2</v>
      </c>
      <c r="H231" s="8">
        <f t="shared" si="20"/>
        <v>4.1199887105685687E-2</v>
      </c>
      <c r="I231" s="8">
        <f t="shared" si="21"/>
        <v>2.1482100871459395E-2</v>
      </c>
      <c r="K231" s="9">
        <f t="shared" si="22"/>
        <v>1.6974306975212458E-3</v>
      </c>
      <c r="L231" s="9">
        <f t="shared" si="23"/>
        <v>4.6148065785155649E-4</v>
      </c>
    </row>
    <row r="232" spans="1:12" x14ac:dyDescent="0.25">
      <c r="A232" s="2">
        <v>43759</v>
      </c>
      <c r="B232" s="3">
        <v>4.3499999999999996</v>
      </c>
      <c r="C232" s="3">
        <v>2.5</v>
      </c>
      <c r="E232" s="5">
        <f t="shared" si="18"/>
        <v>-9.1116173120729012E-3</v>
      </c>
      <c r="F232" s="5">
        <f t="shared" si="19"/>
        <v>4.6025104602510407E-2</v>
      </c>
      <c r="H232" s="8">
        <f t="shared" si="20"/>
        <v>-1.3149825444482332E-2</v>
      </c>
      <c r="I232" s="8">
        <f t="shared" si="21"/>
        <v>4.175613251259639E-2</v>
      </c>
      <c r="K232" s="9">
        <f t="shared" si="22"/>
        <v>1.7291790922035496E-4</v>
      </c>
      <c r="L232" s="9">
        <f t="shared" si="23"/>
        <v>1.7435746024095093E-3</v>
      </c>
    </row>
    <row r="233" spans="1:12" x14ac:dyDescent="0.25">
      <c r="A233" s="2">
        <v>43760</v>
      </c>
      <c r="B233" s="3">
        <v>4.4000000000000004</v>
      </c>
      <c r="C233" s="3">
        <v>2.54</v>
      </c>
      <c r="E233" s="5">
        <f t="shared" si="18"/>
        <v>1.1494252873563383E-2</v>
      </c>
      <c r="F233" s="5">
        <f t="shared" si="19"/>
        <v>1.6000000000000014E-2</v>
      </c>
      <c r="H233" s="8">
        <f t="shared" si="20"/>
        <v>7.4560447411539527E-3</v>
      </c>
      <c r="I233" s="8">
        <f t="shared" si="21"/>
        <v>1.1731027910085998E-2</v>
      </c>
      <c r="K233" s="9">
        <f t="shared" si="22"/>
        <v>5.5592603182089514E-5</v>
      </c>
      <c r="L233" s="9">
        <f t="shared" si="23"/>
        <v>1.3761701582721666E-4</v>
      </c>
    </row>
    <row r="234" spans="1:12" x14ac:dyDescent="0.25">
      <c r="A234" s="2">
        <v>43761</v>
      </c>
      <c r="B234" s="3">
        <v>4.49</v>
      </c>
      <c r="C234" s="3">
        <v>2.62</v>
      </c>
      <c r="E234" s="5">
        <f t="shared" si="18"/>
        <v>2.045454545454542E-2</v>
      </c>
      <c r="F234" s="5">
        <f t="shared" si="19"/>
        <v>3.1496062992126012E-2</v>
      </c>
      <c r="H234" s="8">
        <f t="shared" si="20"/>
        <v>1.6416337322135988E-2</v>
      </c>
      <c r="I234" s="8">
        <f t="shared" si="21"/>
        <v>2.7227090902211995E-2</v>
      </c>
      <c r="K234" s="9">
        <f t="shared" si="22"/>
        <v>2.6949613107415498E-4</v>
      </c>
      <c r="L234" s="9">
        <f t="shared" si="23"/>
        <v>7.413144789973152E-4</v>
      </c>
    </row>
    <row r="235" spans="1:12" x14ac:dyDescent="0.25">
      <c r="A235" s="2">
        <v>43762</v>
      </c>
      <c r="B235" s="3">
        <v>4.51</v>
      </c>
      <c r="C235" s="3">
        <v>2.66</v>
      </c>
      <c r="E235" s="5">
        <f t="shared" si="18"/>
        <v>4.4543429844097048E-3</v>
      </c>
      <c r="F235" s="5">
        <f t="shared" si="19"/>
        <v>1.5267175572519097E-2</v>
      </c>
      <c r="H235" s="8">
        <f t="shared" si="20"/>
        <v>4.1613485200027445E-4</v>
      </c>
      <c r="I235" s="8">
        <f t="shared" si="21"/>
        <v>1.0998203482605079E-2</v>
      </c>
      <c r="K235" s="9">
        <f t="shared" si="22"/>
        <v>1.7316821504929032E-7</v>
      </c>
      <c r="L235" s="9">
        <f t="shared" si="23"/>
        <v>1.2096047984478648E-4</v>
      </c>
    </row>
    <row r="236" spans="1:12" x14ac:dyDescent="0.25">
      <c r="A236" s="2">
        <v>43763</v>
      </c>
      <c r="B236" s="3">
        <v>4.6500000000000004</v>
      </c>
      <c r="C236" s="3">
        <v>2.85</v>
      </c>
      <c r="E236" s="5">
        <f t="shared" si="18"/>
        <v>3.1042128603104339E-2</v>
      </c>
      <c r="F236" s="5">
        <f t="shared" si="19"/>
        <v>7.1428571428571411E-2</v>
      </c>
      <c r="H236" s="8">
        <f t="shared" si="20"/>
        <v>2.7003920470694907E-2</v>
      </c>
      <c r="I236" s="8">
        <f t="shared" si="21"/>
        <v>6.7159599338657394E-2</v>
      </c>
      <c r="K236" s="9">
        <f t="shared" si="22"/>
        <v>7.2921172078761547E-4</v>
      </c>
      <c r="L236" s="9">
        <f t="shared" si="23"/>
        <v>4.5104117833289908E-3</v>
      </c>
    </row>
    <row r="237" spans="1:12" x14ac:dyDescent="0.25">
      <c r="A237" s="2">
        <v>43766</v>
      </c>
      <c r="B237" s="3">
        <v>4.58</v>
      </c>
      <c r="C237" s="3">
        <v>2.94</v>
      </c>
      <c r="E237" s="5">
        <f t="shared" si="18"/>
        <v>-1.5053763440860275E-2</v>
      </c>
      <c r="F237" s="5">
        <f t="shared" si="19"/>
        <v>3.1578947368421005E-2</v>
      </c>
      <c r="H237" s="8">
        <f t="shared" si="20"/>
        <v>-1.9091971573269705E-2</v>
      </c>
      <c r="I237" s="8">
        <f t="shared" si="21"/>
        <v>2.7309975278506989E-2</v>
      </c>
      <c r="K237" s="9">
        <f t="shared" si="22"/>
        <v>3.6450337855453848E-4</v>
      </c>
      <c r="L237" s="9">
        <f t="shared" si="23"/>
        <v>7.4583474971266284E-4</v>
      </c>
    </row>
    <row r="238" spans="1:12" x14ac:dyDescent="0.25">
      <c r="A238" s="2">
        <v>43768</v>
      </c>
      <c r="B238" s="3">
        <v>4.45</v>
      </c>
      <c r="C238" s="3">
        <v>3.12</v>
      </c>
      <c r="E238" s="5">
        <f t="shared" si="18"/>
        <v>-2.8384279475982509E-2</v>
      </c>
      <c r="F238" s="5">
        <f t="shared" si="19"/>
        <v>6.1224489795918421E-2</v>
      </c>
      <c r="H238" s="8">
        <f t="shared" si="20"/>
        <v>-3.2422487608391941E-2</v>
      </c>
      <c r="I238" s="8">
        <f t="shared" si="21"/>
        <v>5.6955517706004405E-2</v>
      </c>
      <c r="K238" s="9">
        <f t="shared" si="22"/>
        <v>1.051217702716329E-3</v>
      </c>
      <c r="L238" s="9">
        <f t="shared" si="23"/>
        <v>3.2439309971589812E-3</v>
      </c>
    </row>
    <row r="239" spans="1:12" x14ac:dyDescent="0.25">
      <c r="A239" s="2">
        <v>43769</v>
      </c>
      <c r="B239" s="3">
        <v>4.43</v>
      </c>
      <c r="C239" s="3">
        <v>2.9</v>
      </c>
      <c r="E239" s="5">
        <f t="shared" si="18"/>
        <v>-4.4943820224720137E-3</v>
      </c>
      <c r="F239" s="5">
        <f t="shared" si="19"/>
        <v>-7.0512820512820568E-2</v>
      </c>
      <c r="H239" s="8">
        <f t="shared" si="20"/>
        <v>-8.5325901548814441E-3</v>
      </c>
      <c r="I239" s="8">
        <f t="shared" si="21"/>
        <v>-7.4781792602734584E-2</v>
      </c>
      <c r="K239" s="9">
        <f t="shared" si="22"/>
        <v>7.280509475117974E-5</v>
      </c>
      <c r="L239" s="9">
        <f t="shared" si="23"/>
        <v>5.592316504878409E-3</v>
      </c>
    </row>
    <row r="240" spans="1:12" x14ac:dyDescent="0.25">
      <c r="A240" s="2">
        <v>43770</v>
      </c>
      <c r="B240" s="3">
        <v>4.79</v>
      </c>
      <c r="C240" s="3">
        <v>2.3199999999999998</v>
      </c>
      <c r="E240" s="5">
        <f t="shared" si="18"/>
        <v>8.1264108352144551E-2</v>
      </c>
      <c r="F240" s="5">
        <f t="shared" si="19"/>
        <v>-0.20000000000000004</v>
      </c>
      <c r="H240" s="8">
        <f t="shared" si="20"/>
        <v>7.7225900219735119E-2</v>
      </c>
      <c r="I240" s="8">
        <f t="shared" si="21"/>
        <v>-0.20426897208991407</v>
      </c>
      <c r="K240" s="9">
        <f t="shared" si="22"/>
        <v>5.9638396647484848E-3</v>
      </c>
      <c r="L240" s="9">
        <f t="shared" si="23"/>
        <v>4.1725812958670096E-2</v>
      </c>
    </row>
    <row r="241" spans="1:12" x14ac:dyDescent="0.25">
      <c r="A241" s="2">
        <v>43773</v>
      </c>
      <c r="B241" s="3">
        <v>4.8099999999999996</v>
      </c>
      <c r="C241" s="3">
        <v>2.2000000000000002</v>
      </c>
      <c r="E241" s="5">
        <f t="shared" si="18"/>
        <v>4.175365344467552E-3</v>
      </c>
      <c r="F241" s="5">
        <f t="shared" si="19"/>
        <v>-5.1724137931034343E-2</v>
      </c>
      <c r="H241" s="8">
        <f t="shared" si="20"/>
        <v>1.3715721205812166E-4</v>
      </c>
      <c r="I241" s="8">
        <f t="shared" si="21"/>
        <v>-5.599311002094836E-2</v>
      </c>
      <c r="K241" s="9">
        <f t="shared" si="22"/>
        <v>1.8812100819556554E-8</v>
      </c>
      <c r="L241" s="9">
        <f t="shared" si="23"/>
        <v>3.1352283698180277E-3</v>
      </c>
    </row>
    <row r="242" spans="1:12" x14ac:dyDescent="0.25">
      <c r="A242" s="2">
        <v>43774</v>
      </c>
      <c r="B242" s="3">
        <v>4.8099999999999996</v>
      </c>
      <c r="C242" s="3">
        <v>2.3199999999999998</v>
      </c>
      <c r="E242" s="5">
        <f t="shared" si="18"/>
        <v>0</v>
      </c>
      <c r="F242" s="5">
        <f t="shared" si="19"/>
        <v>5.454545454545439E-2</v>
      </c>
      <c r="H242" s="8">
        <f t="shared" si="20"/>
        <v>-4.0382081324094304E-3</v>
      </c>
      <c r="I242" s="8">
        <f t="shared" si="21"/>
        <v>5.0276482455540374E-2</v>
      </c>
      <c r="K242" s="9">
        <f t="shared" si="22"/>
        <v>1.6307124920657658E-5</v>
      </c>
      <c r="L242" s="9">
        <f t="shared" si="23"/>
        <v>2.5277246881022591E-3</v>
      </c>
    </row>
    <row r="243" spans="1:12" x14ac:dyDescent="0.25">
      <c r="A243" s="2">
        <v>43775</v>
      </c>
      <c r="B243" s="3">
        <v>4.76</v>
      </c>
      <c r="C243" s="3">
        <v>2.34</v>
      </c>
      <c r="E243" s="5">
        <f t="shared" si="18"/>
        <v>-1.0395010395010359E-2</v>
      </c>
      <c r="F243" s="5">
        <f t="shared" si="19"/>
        <v>8.6206896551724223E-3</v>
      </c>
      <c r="H243" s="8">
        <f t="shared" si="20"/>
        <v>-1.443321852741979E-2</v>
      </c>
      <c r="I243" s="8">
        <f t="shared" si="21"/>
        <v>4.3517175652584049E-3</v>
      </c>
      <c r="K243" s="9">
        <f t="shared" si="22"/>
        <v>2.0831779706025389E-4</v>
      </c>
      <c r="L243" s="9">
        <f t="shared" si="23"/>
        <v>1.893744576777854E-5</v>
      </c>
    </row>
    <row r="244" spans="1:12" x14ac:dyDescent="0.25">
      <c r="A244" s="2">
        <v>43776</v>
      </c>
      <c r="B244" s="3">
        <v>4.79</v>
      </c>
      <c r="C244" s="3">
        <v>2.2999999999999998</v>
      </c>
      <c r="E244" s="5">
        <f t="shared" si="18"/>
        <v>6.3025210084034135E-3</v>
      </c>
      <c r="F244" s="5">
        <f t="shared" si="19"/>
        <v>-1.709401709401711E-2</v>
      </c>
      <c r="H244" s="8">
        <f t="shared" si="20"/>
        <v>2.2643128759939832E-3</v>
      </c>
      <c r="I244" s="8">
        <f t="shared" si="21"/>
        <v>-2.1362989183931126E-2</v>
      </c>
      <c r="K244" s="9">
        <f t="shared" si="22"/>
        <v>5.1271128003921435E-6</v>
      </c>
      <c r="L244" s="9">
        <f t="shared" si="23"/>
        <v>4.5637730687275827E-4</v>
      </c>
    </row>
    <row r="245" spans="1:12" x14ac:dyDescent="0.25">
      <c r="A245" s="2">
        <v>43777</v>
      </c>
      <c r="B245" s="3">
        <v>4.9000000000000004</v>
      </c>
      <c r="C245" s="3">
        <v>2.25</v>
      </c>
      <c r="E245" s="5">
        <f t="shared" si="18"/>
        <v>2.2964509394572091E-2</v>
      </c>
      <c r="F245" s="5">
        <f t="shared" si="19"/>
        <v>-2.1739130434782532E-2</v>
      </c>
      <c r="H245" s="8">
        <f t="shared" si="20"/>
        <v>1.8926301262162659E-2</v>
      </c>
      <c r="I245" s="8">
        <f t="shared" si="21"/>
        <v>-2.6008102524696548E-2</v>
      </c>
      <c r="K245" s="9">
        <f t="shared" si="22"/>
        <v>3.5820487946613988E-4</v>
      </c>
      <c r="L245" s="9">
        <f t="shared" si="23"/>
        <v>6.7642139693512699E-4</v>
      </c>
    </row>
    <row r="246" spans="1:12" x14ac:dyDescent="0.25">
      <c r="A246" s="2">
        <v>43780</v>
      </c>
      <c r="B246" s="3">
        <v>5</v>
      </c>
      <c r="C246" s="3">
        <v>2.29</v>
      </c>
      <c r="E246" s="5">
        <f t="shared" si="18"/>
        <v>2.0408163265306048E-2</v>
      </c>
      <c r="F246" s="5">
        <f t="shared" si="19"/>
        <v>1.7777777777777795E-2</v>
      </c>
      <c r="H246" s="8">
        <f t="shared" si="20"/>
        <v>1.6369955132896616E-2</v>
      </c>
      <c r="I246" s="8">
        <f t="shared" si="21"/>
        <v>1.3508805687863779E-2</v>
      </c>
      <c r="K246" s="9">
        <f t="shared" si="22"/>
        <v>2.6797543105304828E-4</v>
      </c>
      <c r="L246" s="9">
        <f t="shared" si="23"/>
        <v>1.8248783111246078E-4</v>
      </c>
    </row>
    <row r="247" spans="1:12" x14ac:dyDescent="0.25">
      <c r="A247" s="2">
        <v>43781</v>
      </c>
      <c r="B247" s="3">
        <v>4.79</v>
      </c>
      <c r="C247" s="3">
        <v>2.4</v>
      </c>
      <c r="E247" s="5">
        <f t="shared" si="18"/>
        <v>-4.1999999999999996E-2</v>
      </c>
      <c r="F247" s="5">
        <f t="shared" si="19"/>
        <v>4.8034934497816539E-2</v>
      </c>
      <c r="H247" s="8">
        <f t="shared" si="20"/>
        <v>-4.6038208132409428E-2</v>
      </c>
      <c r="I247" s="8">
        <f t="shared" si="21"/>
        <v>4.3765962407902523E-2</v>
      </c>
      <c r="K247" s="9">
        <f t="shared" si="22"/>
        <v>2.1195166080430496E-3</v>
      </c>
      <c r="L247" s="9">
        <f t="shared" si="23"/>
        <v>1.9154594654899367E-3</v>
      </c>
    </row>
    <row r="248" spans="1:12" x14ac:dyDescent="0.25">
      <c r="A248" s="2">
        <v>43782</v>
      </c>
      <c r="B248" s="3">
        <v>6</v>
      </c>
      <c r="C248" s="3">
        <v>2.88</v>
      </c>
      <c r="E248" s="5">
        <f t="shared" si="18"/>
        <v>0.25260960334029225</v>
      </c>
      <c r="F248" s="5">
        <f t="shared" si="19"/>
        <v>0.2</v>
      </c>
      <c r="H248" s="8">
        <f t="shared" si="20"/>
        <v>0.24857139520788282</v>
      </c>
      <c r="I248" s="8">
        <f t="shared" si="21"/>
        <v>0.19573102791008598</v>
      </c>
      <c r="K248" s="9">
        <f t="shared" si="22"/>
        <v>6.1787738515593472E-2</v>
      </c>
      <c r="L248" s="9">
        <f t="shared" si="23"/>
        <v>3.8310635286738857E-2</v>
      </c>
    </row>
    <row r="249" spans="1:12" x14ac:dyDescent="0.25">
      <c r="A249" s="2">
        <v>43783</v>
      </c>
      <c r="B249" s="3">
        <v>7</v>
      </c>
      <c r="C249" s="3">
        <v>2.31</v>
      </c>
      <c r="E249" s="5">
        <f t="shared" si="18"/>
        <v>0.16666666666666666</v>
      </c>
      <c r="F249" s="5">
        <f t="shared" si="19"/>
        <v>-0.19791666666666663</v>
      </c>
      <c r="H249" s="8">
        <f t="shared" si="20"/>
        <v>0.16262845853425723</v>
      </c>
      <c r="I249" s="8">
        <f t="shared" si="21"/>
        <v>-0.20218563875658066</v>
      </c>
      <c r="K249" s="9">
        <f t="shared" si="22"/>
        <v>2.6448015525228623E-2</v>
      </c>
      <c r="L249" s="9">
        <f t="shared" si="23"/>
        <v>4.0879032519406534E-2</v>
      </c>
    </row>
    <row r="250" spans="1:12" x14ac:dyDescent="0.25">
      <c r="A250" s="2">
        <v>43784</v>
      </c>
      <c r="B250" s="3">
        <v>8</v>
      </c>
      <c r="C250" s="3">
        <v>1.85</v>
      </c>
      <c r="E250" s="5">
        <f t="shared" si="18"/>
        <v>0.14285714285714285</v>
      </c>
      <c r="F250" s="5">
        <f t="shared" si="19"/>
        <v>-0.19913419913419911</v>
      </c>
      <c r="H250" s="8">
        <f t="shared" si="20"/>
        <v>0.13881893472473342</v>
      </c>
      <c r="I250" s="8">
        <f t="shared" si="21"/>
        <v>-0.20340317122411314</v>
      </c>
      <c r="K250" s="9">
        <f t="shared" si="22"/>
        <v>1.9270696638109798E-2</v>
      </c>
      <c r="L250" s="9">
        <f t="shared" si="23"/>
        <v>4.1372850064025884E-2</v>
      </c>
    </row>
    <row r="251" spans="1:12" x14ac:dyDescent="0.25">
      <c r="E251" s="5"/>
      <c r="F251" s="5"/>
      <c r="J251" t="s">
        <v>14</v>
      </c>
      <c r="K251" s="9">
        <f>AVERAGE(K4:K250)</f>
        <v>1.2809341254419908E-3</v>
      </c>
      <c r="L251" s="9">
        <f>AVERAGE(L4:L250)</f>
        <v>2.1939143938278678E-3</v>
      </c>
    </row>
    <row r="252" spans="1:12" x14ac:dyDescent="0.25">
      <c r="D252" s="6" t="s">
        <v>9</v>
      </c>
      <c r="E252" s="7">
        <f>AVERAGE(E4:E250)</f>
        <v>4.0382081324094304E-3</v>
      </c>
      <c r="F252" s="7">
        <f>AVERAGE(F4:F250)</f>
        <v>4.2689720899140174E-3</v>
      </c>
      <c r="J252" t="s">
        <v>15</v>
      </c>
      <c r="K252" s="9">
        <f>SQRT(K251)</f>
        <v>3.5790140058988187E-2</v>
      </c>
      <c r="L252" s="9">
        <f>SQRT(L251)</f>
        <v>4.6839239893788499E-2</v>
      </c>
    </row>
    <row r="256" spans="1:12" ht="21" x14ac:dyDescent="0.35">
      <c r="J256" s="10"/>
      <c r="K256" s="10" t="s">
        <v>0</v>
      </c>
      <c r="L256" s="10" t="s">
        <v>2</v>
      </c>
    </row>
    <row r="257" spans="10:12" ht="21" x14ac:dyDescent="0.35">
      <c r="J257" s="10" t="s">
        <v>6</v>
      </c>
      <c r="K257" s="11">
        <f>E252</f>
        <v>4.0382081324094304E-3</v>
      </c>
      <c r="L257" s="11">
        <f>F252</f>
        <v>4.2689720899140174E-3</v>
      </c>
    </row>
    <row r="258" spans="10:12" ht="21" x14ac:dyDescent="0.35">
      <c r="J258" s="10" t="s">
        <v>16</v>
      </c>
      <c r="K258" s="11">
        <f>K252</f>
        <v>3.5790140058988187E-2</v>
      </c>
      <c r="L258" s="11">
        <f>L252:L252</f>
        <v>4.6839239893788499E-2</v>
      </c>
    </row>
    <row r="259" spans="10:12" ht="21" x14ac:dyDescent="0.35">
      <c r="J259" s="10" t="s">
        <v>17</v>
      </c>
      <c r="K259" s="12">
        <f>K258/K257</f>
        <v>8.8628765248000487</v>
      </c>
      <c r="L259" s="12">
        <f>L258/L257</f>
        <v>10.972018300248925</v>
      </c>
    </row>
  </sheetData>
  <mergeCells count="2">
    <mergeCell ref="B1:C1"/>
    <mergeCell ref="E1:F1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9"/>
  <sheetViews>
    <sheetView tabSelected="1" topLeftCell="P256" zoomScale="115" zoomScaleNormal="115" workbookViewId="0">
      <selection activeCell="T339" sqref="T339"/>
    </sheetView>
  </sheetViews>
  <sheetFormatPr defaultRowHeight="15" x14ac:dyDescent="0.25"/>
  <cols>
    <col min="1" max="1" width="10.85546875" bestFit="1" customWidth="1"/>
    <col min="2" max="2" width="8.42578125" bestFit="1" customWidth="1"/>
    <col min="3" max="3" width="9.42578125" bestFit="1" customWidth="1"/>
    <col min="4" max="4" width="11.140625" bestFit="1" customWidth="1"/>
    <col min="7" max="7" width="12.140625" customWidth="1"/>
    <col min="8" max="9" width="22" customWidth="1"/>
    <col min="10" max="10" width="26.85546875" bestFit="1" customWidth="1"/>
    <col min="11" max="11" width="31.7109375" bestFit="1" customWidth="1"/>
    <col min="12" max="12" width="25.28515625" bestFit="1" customWidth="1"/>
    <col min="14" max="14" width="25.5703125" bestFit="1" customWidth="1"/>
    <col min="15" max="15" width="44.5703125" bestFit="1" customWidth="1"/>
    <col min="16" max="16" width="7.140625" bestFit="1" customWidth="1"/>
    <col min="18" max="18" width="10.28515625" bestFit="1" customWidth="1"/>
    <col min="19" max="19" width="23.42578125" bestFit="1" customWidth="1"/>
    <col min="20" max="20" width="14.140625" bestFit="1" customWidth="1"/>
  </cols>
  <sheetData>
    <row r="1" spans="1:15" x14ac:dyDescent="0.25">
      <c r="B1" s="4" t="s">
        <v>5</v>
      </c>
      <c r="C1" s="4"/>
      <c r="E1" s="4" t="s">
        <v>6</v>
      </c>
      <c r="F1" s="4"/>
    </row>
    <row r="2" spans="1:15" ht="15.75" x14ac:dyDescent="0.25">
      <c r="A2" s="1" t="s">
        <v>1</v>
      </c>
      <c r="B2" t="s">
        <v>3</v>
      </c>
      <c r="C2" t="s">
        <v>4</v>
      </c>
      <c r="E2" t="s">
        <v>7</v>
      </c>
      <c r="F2" t="s">
        <v>8</v>
      </c>
      <c r="H2" t="s">
        <v>10</v>
      </c>
      <c r="I2" t="s">
        <v>11</v>
      </c>
      <c r="K2" t="s">
        <v>12</v>
      </c>
      <c r="L2" t="s">
        <v>13</v>
      </c>
      <c r="O2" t="s">
        <v>18</v>
      </c>
    </row>
    <row r="3" spans="1:15" x14ac:dyDescent="0.25">
      <c r="A3" s="2">
        <v>43423</v>
      </c>
      <c r="B3" s="3">
        <v>3.4299999999999997</v>
      </c>
      <c r="C3" s="3">
        <v>0.85</v>
      </c>
    </row>
    <row r="4" spans="1:15" x14ac:dyDescent="0.25">
      <c r="A4" s="2">
        <v>43424</v>
      </c>
      <c r="B4" s="3">
        <v>3.5672000000000001</v>
      </c>
      <c r="C4" s="3">
        <v>0.79</v>
      </c>
      <c r="E4" s="5">
        <f>(B4-B3)/B3</f>
        <v>4.0000000000000133E-2</v>
      </c>
      <c r="F4" s="5">
        <f>(C4-C3)/C3</f>
        <v>-7.0588235294117577E-2</v>
      </c>
      <c r="H4" s="8">
        <f>E4-$E$252</f>
        <v>3.5961791867590701E-2</v>
      </c>
      <c r="I4" s="8">
        <f>F4-$F$252</f>
        <v>-7.4857207384031593E-2</v>
      </c>
      <c r="K4" s="9">
        <f>H4*H4</f>
        <v>1.2932504743279126E-3</v>
      </c>
      <c r="L4" s="9">
        <f>I4*I4</f>
        <v>5.6036014973359144E-3</v>
      </c>
      <c r="O4" s="9">
        <f>H4*I4</f>
        <v>-2.6919993117336177E-3</v>
      </c>
    </row>
    <row r="5" spans="1:15" x14ac:dyDescent="0.25">
      <c r="A5" s="2">
        <v>43425</v>
      </c>
      <c r="B5" s="3">
        <v>3.4495999999999998</v>
      </c>
      <c r="C5" s="3">
        <v>0.8</v>
      </c>
      <c r="E5" s="5">
        <f t="shared" ref="E5:F68" si="0">(B5-B4)/B4</f>
        <v>-3.2967032967033072E-2</v>
      </c>
      <c r="F5" s="5">
        <f t="shared" si="0"/>
        <v>1.2658227848101276E-2</v>
      </c>
      <c r="H5" s="8">
        <f t="shared" ref="H5:H68" si="1">E5-$E$252</f>
        <v>-3.7005241099442504E-2</v>
      </c>
      <c r="I5" s="8">
        <f t="shared" ref="I5:I68" si="2">F5-$F$252</f>
        <v>8.3892557581872577E-3</v>
      </c>
      <c r="K5" s="9">
        <f t="shared" ref="K5:L68" si="3">H5*H5</f>
        <v>1.3693878688278687E-3</v>
      </c>
      <c r="L5" s="9">
        <f t="shared" si="3"/>
        <v>7.0379612176278065E-5</v>
      </c>
      <c r="O5" s="9">
        <f t="shared" ref="O5:O68" si="4">H5*I5</f>
        <v>-3.1044643197660577E-4</v>
      </c>
    </row>
    <row r="6" spans="1:15" x14ac:dyDescent="0.25">
      <c r="A6" s="2">
        <v>43426</v>
      </c>
      <c r="B6" s="3">
        <v>3.4006000000000003</v>
      </c>
      <c r="C6" s="3">
        <v>0.8</v>
      </c>
      <c r="E6" s="5">
        <f t="shared" si="0"/>
        <v>-1.4204545454545307E-2</v>
      </c>
      <c r="F6" s="5">
        <f t="shared" si="0"/>
        <v>0</v>
      </c>
      <c r="H6" s="8">
        <f t="shared" si="1"/>
        <v>-1.8242753586954735E-2</v>
      </c>
      <c r="I6" s="8">
        <f t="shared" si="2"/>
        <v>-4.2689720899140174E-3</v>
      </c>
      <c r="K6" s="9">
        <f t="shared" si="3"/>
        <v>3.3279805843434984E-4</v>
      </c>
      <c r="L6" s="9">
        <f t="shared" si="3"/>
        <v>1.8224122704464855E-5</v>
      </c>
      <c r="O6" s="9">
        <f t="shared" si="4"/>
        <v>7.78778059058886E-5</v>
      </c>
    </row>
    <row r="7" spans="1:15" x14ac:dyDescent="0.25">
      <c r="A7" s="2">
        <v>43427</v>
      </c>
      <c r="B7" s="3">
        <v>3.3614000000000002</v>
      </c>
      <c r="C7" s="3">
        <v>0.79</v>
      </c>
      <c r="E7" s="5">
        <f t="shared" si="0"/>
        <v>-1.1527377521613869E-2</v>
      </c>
      <c r="F7" s="5">
        <f t="shared" si="0"/>
        <v>-1.2500000000000011E-2</v>
      </c>
      <c r="H7" s="8">
        <f t="shared" si="1"/>
        <v>-1.5565585654023299E-2</v>
      </c>
      <c r="I7" s="8">
        <f t="shared" si="2"/>
        <v>-1.6768972089914028E-2</v>
      </c>
      <c r="K7" s="9">
        <f t="shared" si="3"/>
        <v>2.4228745675273594E-4</v>
      </c>
      <c r="L7" s="9">
        <f t="shared" si="3"/>
        <v>2.8119842495231561E-4</v>
      </c>
      <c r="O7" s="9">
        <f t="shared" si="4"/>
        <v>2.6101887139548291E-4</v>
      </c>
    </row>
    <row r="8" spans="1:15" x14ac:dyDescent="0.25">
      <c r="A8" s="2">
        <v>43430</v>
      </c>
      <c r="B8" s="3">
        <v>3.3123999999999998</v>
      </c>
      <c r="C8" s="3">
        <v>0.76</v>
      </c>
      <c r="E8" s="5">
        <f t="shared" si="0"/>
        <v>-1.4577259475218771E-2</v>
      </c>
      <c r="F8" s="5">
        <f t="shared" si="0"/>
        <v>-3.7974683544303826E-2</v>
      </c>
      <c r="H8" s="8">
        <f t="shared" si="1"/>
        <v>-1.8615467607628201E-2</v>
      </c>
      <c r="I8" s="8">
        <f t="shared" si="2"/>
        <v>-4.2243655634217843E-2</v>
      </c>
      <c r="K8" s="9">
        <f t="shared" si="3"/>
        <v>3.4653563425065485E-4</v>
      </c>
      <c r="L8" s="9">
        <f t="shared" si="3"/>
        <v>1.784526441342385E-3</v>
      </c>
      <c r="O8" s="9">
        <f t="shared" si="4"/>
        <v>7.8638540308658279E-4</v>
      </c>
    </row>
    <row r="9" spans="1:15" x14ac:dyDescent="0.25">
      <c r="A9" s="2">
        <v>43431</v>
      </c>
      <c r="B9" s="3">
        <v>3.3810000000000002</v>
      </c>
      <c r="C9" s="3">
        <v>0.76</v>
      </c>
      <c r="E9" s="5">
        <f t="shared" si="0"/>
        <v>2.0710059171597767E-2</v>
      </c>
      <c r="F9" s="5">
        <f t="shared" si="0"/>
        <v>0</v>
      </c>
      <c r="H9" s="8">
        <f t="shared" si="1"/>
        <v>1.6671851039188335E-2</v>
      </c>
      <c r="I9" s="8">
        <f t="shared" si="2"/>
        <v>-4.2689720899140174E-3</v>
      </c>
      <c r="K9" s="9">
        <f t="shared" si="3"/>
        <v>2.7795061707288515E-4</v>
      </c>
      <c r="L9" s="9">
        <f t="shared" si="3"/>
        <v>1.8224122704464855E-5</v>
      </c>
      <c r="O9" s="9">
        <f t="shared" si="4"/>
        <v>-7.1171666773499004E-5</v>
      </c>
    </row>
    <row r="10" spans="1:15" x14ac:dyDescent="0.25">
      <c r="A10" s="2">
        <v>43432</v>
      </c>
      <c r="B10" s="3">
        <v>3.3614000000000002</v>
      </c>
      <c r="C10" s="3">
        <v>0.74</v>
      </c>
      <c r="E10" s="5">
        <f t="shared" si="0"/>
        <v>-5.7971014492753806E-3</v>
      </c>
      <c r="F10" s="5">
        <f t="shared" si="0"/>
        <v>-2.6315789473684233E-2</v>
      </c>
      <c r="H10" s="8">
        <f t="shared" si="1"/>
        <v>-9.8353095816848118E-3</v>
      </c>
      <c r="I10" s="8">
        <f t="shared" si="2"/>
        <v>-3.058476156359825E-2</v>
      </c>
      <c r="K10" s="9">
        <f t="shared" si="3"/>
        <v>9.6733314567581073E-5</v>
      </c>
      <c r="L10" s="9">
        <f t="shared" si="3"/>
        <v>9.3542763990215683E-4</v>
      </c>
      <c r="O10" s="9">
        <f t="shared" si="4"/>
        <v>3.0081059846000322E-4</v>
      </c>
    </row>
    <row r="11" spans="1:15" x14ac:dyDescent="0.25">
      <c r="A11" s="2">
        <v>43433</v>
      </c>
      <c r="B11" s="3">
        <v>3.3614000000000002</v>
      </c>
      <c r="C11" s="3">
        <v>0.78</v>
      </c>
      <c r="E11" s="5">
        <f t="shared" si="0"/>
        <v>0</v>
      </c>
      <c r="F11" s="5">
        <f t="shared" si="0"/>
        <v>5.4054054054054106E-2</v>
      </c>
      <c r="H11" s="8">
        <f t="shared" si="1"/>
        <v>-4.0382081324094304E-3</v>
      </c>
      <c r="I11" s="8">
        <f t="shared" si="2"/>
        <v>4.9785081964140089E-2</v>
      </c>
      <c r="K11" s="9">
        <f t="shared" si="3"/>
        <v>1.6307124920657658E-5</v>
      </c>
      <c r="L11" s="9">
        <f t="shared" si="3"/>
        <v>2.4785543861761466E-3</v>
      </c>
      <c r="O11" s="9">
        <f t="shared" si="4"/>
        <v>-2.0104252286026056E-4</v>
      </c>
    </row>
    <row r="12" spans="1:15" x14ac:dyDescent="0.25">
      <c r="A12" s="2">
        <v>43434</v>
      </c>
      <c r="B12" s="3">
        <v>3.3123999999999998</v>
      </c>
      <c r="C12" s="3">
        <v>0.78</v>
      </c>
      <c r="E12" s="5">
        <f t="shared" si="0"/>
        <v>-1.4577259475218771E-2</v>
      </c>
      <c r="F12" s="5">
        <f t="shared" si="0"/>
        <v>0</v>
      </c>
      <c r="H12" s="8">
        <f t="shared" si="1"/>
        <v>-1.8615467607628201E-2</v>
      </c>
      <c r="I12" s="8">
        <f t="shared" si="2"/>
        <v>-4.2689720899140174E-3</v>
      </c>
      <c r="K12" s="9">
        <f t="shared" si="3"/>
        <v>3.4653563425065485E-4</v>
      </c>
      <c r="L12" s="9">
        <f t="shared" si="3"/>
        <v>1.8224122704464855E-5</v>
      </c>
      <c r="O12" s="9">
        <f t="shared" si="4"/>
        <v>7.9468911657663252E-5</v>
      </c>
    </row>
    <row r="13" spans="1:15" x14ac:dyDescent="0.25">
      <c r="A13" s="2">
        <v>43437</v>
      </c>
      <c r="B13" s="3">
        <v>3.3418000000000001</v>
      </c>
      <c r="C13" s="3">
        <v>0.77</v>
      </c>
      <c r="E13" s="5">
        <f t="shared" si="0"/>
        <v>8.8757396449705098E-3</v>
      </c>
      <c r="F13" s="5">
        <f t="shared" si="0"/>
        <v>-1.2820512820512832E-2</v>
      </c>
      <c r="H13" s="8">
        <f t="shared" si="1"/>
        <v>4.8375315125610795E-3</v>
      </c>
      <c r="I13" s="8">
        <f t="shared" si="2"/>
        <v>-1.7089484910426851E-2</v>
      </c>
      <c r="K13" s="9">
        <f t="shared" si="3"/>
        <v>2.3401711135021487E-5</v>
      </c>
      <c r="L13" s="9">
        <f t="shared" si="3"/>
        <v>2.92050494503707E-4</v>
      </c>
      <c r="O13" s="9">
        <f t="shared" si="4"/>
        <v>-8.2670921787626948E-5</v>
      </c>
    </row>
    <row r="14" spans="1:15" x14ac:dyDescent="0.25">
      <c r="A14" s="2">
        <v>43438</v>
      </c>
      <c r="B14" s="3">
        <v>3.4006000000000003</v>
      </c>
      <c r="C14" s="3">
        <v>0.78</v>
      </c>
      <c r="E14" s="5">
        <f t="shared" si="0"/>
        <v>1.7595307917888617E-2</v>
      </c>
      <c r="F14" s="5">
        <f t="shared" si="0"/>
        <v>1.2987012987012998E-2</v>
      </c>
      <c r="H14" s="8">
        <f t="shared" si="1"/>
        <v>1.3557099785479186E-2</v>
      </c>
      <c r="I14" s="8">
        <f t="shared" si="2"/>
        <v>8.7180408970989817E-3</v>
      </c>
      <c r="K14" s="9">
        <f t="shared" si="3"/>
        <v>1.8379495459343981E-4</v>
      </c>
      <c r="L14" s="9">
        <f t="shared" si="3"/>
        <v>7.6004237083490412E-5</v>
      </c>
      <c r="O14" s="9">
        <f t="shared" si="4"/>
        <v>1.1819135037585938E-4</v>
      </c>
    </row>
    <row r="15" spans="1:15" x14ac:dyDescent="0.25">
      <c r="A15" s="2">
        <v>43439</v>
      </c>
      <c r="B15" s="3">
        <v>3.4397999999999995</v>
      </c>
      <c r="C15" s="3">
        <v>0.77</v>
      </c>
      <c r="E15" s="5">
        <f t="shared" si="0"/>
        <v>1.1527377521613607E-2</v>
      </c>
      <c r="F15" s="5">
        <f t="shared" si="0"/>
        <v>-1.2820512820512832E-2</v>
      </c>
      <c r="H15" s="8">
        <f t="shared" si="1"/>
        <v>7.4891693892041762E-3</v>
      </c>
      <c r="I15" s="8">
        <f t="shared" si="2"/>
        <v>-1.7089484910426851E-2</v>
      </c>
      <c r="K15" s="9">
        <f t="shared" si="3"/>
        <v>5.6087658140192857E-5</v>
      </c>
      <c r="L15" s="9">
        <f t="shared" si="3"/>
        <v>2.92050494503707E-4</v>
      </c>
      <c r="O15" s="9">
        <f t="shared" si="4"/>
        <v>-1.2798604726843544E-4</v>
      </c>
    </row>
    <row r="16" spans="1:15" x14ac:dyDescent="0.25">
      <c r="A16" s="2">
        <v>43440</v>
      </c>
      <c r="B16" s="3">
        <v>3.3026</v>
      </c>
      <c r="C16" s="3">
        <v>0.79</v>
      </c>
      <c r="E16" s="5">
        <f t="shared" si="0"/>
        <v>-3.9886039886039761E-2</v>
      </c>
      <c r="F16" s="5">
        <f t="shared" si="0"/>
        <v>2.5974025974025997E-2</v>
      </c>
      <c r="H16" s="8">
        <f t="shared" si="1"/>
        <v>-4.3924248018449193E-2</v>
      </c>
      <c r="I16" s="8">
        <f t="shared" si="2"/>
        <v>2.170505388411198E-2</v>
      </c>
      <c r="K16" s="9">
        <f t="shared" si="3"/>
        <v>1.9293395639862379E-3</v>
      </c>
      <c r="L16" s="9">
        <f t="shared" si="3"/>
        <v>4.7110936411220457E-4</v>
      </c>
      <c r="O16" s="9">
        <f t="shared" si="4"/>
        <v>-9.5337817005953856E-4</v>
      </c>
    </row>
    <row r="17" spans="1:15" x14ac:dyDescent="0.25">
      <c r="A17" s="2">
        <v>43441</v>
      </c>
      <c r="B17" s="3">
        <v>3.2927999999999997</v>
      </c>
      <c r="C17" s="3">
        <v>0.79</v>
      </c>
      <c r="E17" s="5">
        <f t="shared" si="0"/>
        <v>-2.9673590504451803E-3</v>
      </c>
      <c r="F17" s="5">
        <f t="shared" si="0"/>
        <v>0</v>
      </c>
      <c r="H17" s="8">
        <f t="shared" si="1"/>
        <v>-7.0055671828546107E-3</v>
      </c>
      <c r="I17" s="8">
        <f t="shared" si="2"/>
        <v>-4.2689720899140174E-3</v>
      </c>
      <c r="K17" s="9">
        <f t="shared" si="3"/>
        <v>4.9077971553489486E-5</v>
      </c>
      <c r="L17" s="9">
        <f t="shared" si="3"/>
        <v>1.8224122704464855E-5</v>
      </c>
      <c r="O17" s="9">
        <f t="shared" si="4"/>
        <v>2.9906570777623904E-5</v>
      </c>
    </row>
    <row r="18" spans="1:15" x14ac:dyDescent="0.25">
      <c r="A18" s="2">
        <v>43444</v>
      </c>
      <c r="B18" s="3">
        <v>3.2731999999999997</v>
      </c>
      <c r="C18" s="3">
        <v>0.78</v>
      </c>
      <c r="E18" s="5">
        <f t="shared" si="0"/>
        <v>-5.952380952380972E-3</v>
      </c>
      <c r="F18" s="5">
        <f t="shared" si="0"/>
        <v>-1.2658227848101276E-2</v>
      </c>
      <c r="H18" s="8">
        <f t="shared" si="1"/>
        <v>-9.9905890847904015E-3</v>
      </c>
      <c r="I18" s="8">
        <f t="shared" si="2"/>
        <v>-1.6927199938015294E-2</v>
      </c>
      <c r="K18" s="9">
        <f t="shared" si="3"/>
        <v>9.9811870261133119E-5</v>
      </c>
      <c r="L18" s="9">
        <f t="shared" si="3"/>
        <v>2.8653009774154501E-4</v>
      </c>
      <c r="O18" s="9">
        <f t="shared" si="4"/>
        <v>1.6911269893680035E-4</v>
      </c>
    </row>
    <row r="19" spans="1:15" x14ac:dyDescent="0.25">
      <c r="A19" s="2">
        <v>43445</v>
      </c>
      <c r="B19" s="3">
        <v>3.2143999999999999</v>
      </c>
      <c r="C19" s="3">
        <v>0.8</v>
      </c>
      <c r="E19" s="5">
        <f t="shared" si="0"/>
        <v>-1.7964071856287348E-2</v>
      </c>
      <c r="F19" s="5">
        <f t="shared" si="0"/>
        <v>2.5641025641025664E-2</v>
      </c>
      <c r="H19" s="8">
        <f t="shared" si="1"/>
        <v>-2.2002279988696777E-2</v>
      </c>
      <c r="I19" s="8">
        <f t="shared" si="2"/>
        <v>2.1372053551111648E-2</v>
      </c>
      <c r="K19" s="9">
        <f t="shared" si="3"/>
        <v>4.8410032470100665E-4</v>
      </c>
      <c r="L19" s="9">
        <f t="shared" si="3"/>
        <v>4.5676467299158398E-4</v>
      </c>
      <c r="O19" s="9">
        <f t="shared" si="4"/>
        <v>-4.7023390616497972E-4</v>
      </c>
    </row>
    <row r="20" spans="1:15" x14ac:dyDescent="0.25">
      <c r="A20" s="2">
        <v>43446</v>
      </c>
      <c r="B20" s="3">
        <v>3.0379999999999998</v>
      </c>
      <c r="C20" s="3">
        <v>0.77</v>
      </c>
      <c r="E20" s="5">
        <f t="shared" si="0"/>
        <v>-5.487804878048784E-2</v>
      </c>
      <c r="F20" s="5">
        <f t="shared" si="0"/>
        <v>-3.7500000000000033E-2</v>
      </c>
      <c r="H20" s="8">
        <f t="shared" si="1"/>
        <v>-5.8916256912897272E-2</v>
      </c>
      <c r="I20" s="8">
        <f t="shared" si="2"/>
        <v>-4.176897208991405E-2</v>
      </c>
      <c r="K20" s="9">
        <f t="shared" si="3"/>
        <v>3.4711253286265156E-3</v>
      </c>
      <c r="L20" s="9">
        <f t="shared" si="3"/>
        <v>1.7446470294480189E-3</v>
      </c>
      <c r="O20" s="9">
        <f t="shared" si="4"/>
        <v>2.4608714906370118E-3</v>
      </c>
    </row>
    <row r="21" spans="1:15" x14ac:dyDescent="0.25">
      <c r="A21" s="2">
        <v>43447</v>
      </c>
      <c r="B21" s="3">
        <v>3.0477999999999996</v>
      </c>
      <c r="C21" s="3">
        <v>0.78</v>
      </c>
      <c r="E21" s="5">
        <f t="shared" si="0"/>
        <v>3.2258064516128403E-3</v>
      </c>
      <c r="F21" s="5">
        <f t="shared" si="0"/>
        <v>1.2987012987012998E-2</v>
      </c>
      <c r="H21" s="8">
        <f t="shared" si="1"/>
        <v>-8.1240168079659003E-4</v>
      </c>
      <c r="I21" s="8">
        <f t="shared" si="2"/>
        <v>8.7180408970989817E-3</v>
      </c>
      <c r="K21" s="9">
        <f t="shared" si="3"/>
        <v>6.5999649096112459E-7</v>
      </c>
      <c r="L21" s="9">
        <f t="shared" si="3"/>
        <v>7.6004237083490412E-5</v>
      </c>
      <c r="O21" s="9">
        <f t="shared" si="4"/>
        <v>-7.0825510780566245E-6</v>
      </c>
    </row>
    <row r="22" spans="1:15" x14ac:dyDescent="0.25">
      <c r="A22" s="2">
        <v>43448</v>
      </c>
      <c r="B22" s="3">
        <v>3.0085999999999999</v>
      </c>
      <c r="C22" s="3">
        <v>0.81</v>
      </c>
      <c r="E22" s="5">
        <f t="shared" si="0"/>
        <v>-1.286173633440504E-2</v>
      </c>
      <c r="F22" s="5">
        <f t="shared" si="0"/>
        <v>3.8461538461538491E-2</v>
      </c>
      <c r="H22" s="8">
        <f t="shared" si="1"/>
        <v>-1.6899944466814469E-2</v>
      </c>
      <c r="I22" s="8">
        <f t="shared" si="2"/>
        <v>3.4192566371624475E-2</v>
      </c>
      <c r="K22" s="9">
        <f t="shared" si="3"/>
        <v>2.85608122981413E-4</v>
      </c>
      <c r="L22" s="9">
        <f t="shared" si="3"/>
        <v>1.1691315950779449E-3</v>
      </c>
      <c r="O22" s="9">
        <f t="shared" si="4"/>
        <v>-5.7785247285832152E-4</v>
      </c>
    </row>
    <row r="23" spans="1:15" x14ac:dyDescent="0.25">
      <c r="A23" s="2">
        <v>43451</v>
      </c>
      <c r="B23" s="3">
        <v>3.0085999999999999</v>
      </c>
      <c r="C23" s="3">
        <v>0.79</v>
      </c>
      <c r="E23" s="5">
        <f t="shared" si="0"/>
        <v>0</v>
      </c>
      <c r="F23" s="5">
        <f t="shared" si="0"/>
        <v>-2.4691358024691377E-2</v>
      </c>
      <c r="H23" s="8">
        <f t="shared" si="1"/>
        <v>-4.0382081324094304E-3</v>
      </c>
      <c r="I23" s="8">
        <f t="shared" si="2"/>
        <v>-2.8960330114605394E-2</v>
      </c>
      <c r="K23" s="9">
        <f t="shared" si="3"/>
        <v>1.6307124920657658E-5</v>
      </c>
      <c r="L23" s="9">
        <f t="shared" si="3"/>
        <v>8.3870072034692008E-4</v>
      </c>
      <c r="O23" s="9">
        <f t="shared" si="4"/>
        <v>1.1694784058606124E-4</v>
      </c>
    </row>
    <row r="24" spans="1:15" x14ac:dyDescent="0.25">
      <c r="A24" s="2">
        <v>43452</v>
      </c>
      <c r="B24" s="3">
        <v>3.2242000000000002</v>
      </c>
      <c r="C24" s="3">
        <v>0.8</v>
      </c>
      <c r="E24" s="5">
        <f t="shared" si="0"/>
        <v>7.166123778501636E-2</v>
      </c>
      <c r="F24" s="5">
        <f t="shared" si="0"/>
        <v>1.2658227848101276E-2</v>
      </c>
      <c r="H24" s="8">
        <f t="shared" si="1"/>
        <v>6.7623029652606928E-2</v>
      </c>
      <c r="I24" s="8">
        <f t="shared" si="2"/>
        <v>8.3892557581872577E-3</v>
      </c>
      <c r="K24" s="9">
        <f t="shared" si="3"/>
        <v>4.5728741393973558E-3</v>
      </c>
      <c r="L24" s="9">
        <f t="shared" si="3"/>
        <v>7.0379612176278065E-5</v>
      </c>
      <c r="O24" s="9">
        <f t="shared" si="4"/>
        <v>5.6730689089920039E-4</v>
      </c>
    </row>
    <row r="25" spans="1:15" x14ac:dyDescent="0.25">
      <c r="A25" s="2">
        <v>43453</v>
      </c>
      <c r="B25" s="3">
        <v>3.2829999999999999</v>
      </c>
      <c r="C25" s="3">
        <v>0.8</v>
      </c>
      <c r="E25" s="5">
        <f t="shared" si="0"/>
        <v>1.823708206686922E-2</v>
      </c>
      <c r="F25" s="5">
        <f t="shared" si="0"/>
        <v>0</v>
      </c>
      <c r="H25" s="8">
        <f t="shared" si="1"/>
        <v>1.419887393445979E-2</v>
      </c>
      <c r="I25" s="8">
        <f t="shared" si="2"/>
        <v>-4.2689720899140174E-3</v>
      </c>
      <c r="K25" s="9">
        <f t="shared" si="3"/>
        <v>2.0160802100668162E-4</v>
      </c>
      <c r="L25" s="9">
        <f t="shared" si="3"/>
        <v>1.8224122704464855E-5</v>
      </c>
      <c r="O25" s="9">
        <f t="shared" si="4"/>
        <v>-6.0614596534416474E-5</v>
      </c>
    </row>
    <row r="26" spans="1:15" x14ac:dyDescent="0.25">
      <c r="A26" s="2">
        <v>43454</v>
      </c>
      <c r="B26" s="3">
        <v>3.2046000000000001</v>
      </c>
      <c r="C26" s="3">
        <v>0.79</v>
      </c>
      <c r="E26" s="5">
        <f t="shared" si="0"/>
        <v>-2.3880597014925314E-2</v>
      </c>
      <c r="F26" s="5">
        <f t="shared" si="0"/>
        <v>-1.2500000000000011E-2</v>
      </c>
      <c r="H26" s="8">
        <f t="shared" si="1"/>
        <v>-2.7918805147334746E-2</v>
      </c>
      <c r="I26" s="8">
        <f t="shared" si="2"/>
        <v>-1.6768972089914028E-2</v>
      </c>
      <c r="K26" s="9">
        <f t="shared" si="3"/>
        <v>7.7945968085484508E-4</v>
      </c>
      <c r="L26" s="9">
        <f t="shared" si="3"/>
        <v>2.8119842495231561E-4</v>
      </c>
      <c r="O26" s="9">
        <f t="shared" si="4"/>
        <v>4.6816966429940443E-4</v>
      </c>
    </row>
    <row r="27" spans="1:15" x14ac:dyDescent="0.25">
      <c r="A27" s="2">
        <v>43455</v>
      </c>
      <c r="B27" s="3">
        <v>3.1752000000000002</v>
      </c>
      <c r="C27" s="3">
        <v>0.78</v>
      </c>
      <c r="E27" s="5">
        <f t="shared" si="0"/>
        <v>-9.1743119266054635E-3</v>
      </c>
      <c r="F27" s="5">
        <f t="shared" si="0"/>
        <v>-1.2658227848101276E-2</v>
      </c>
      <c r="H27" s="8">
        <f t="shared" si="1"/>
        <v>-1.3212520059014894E-2</v>
      </c>
      <c r="I27" s="8">
        <f t="shared" si="2"/>
        <v>-1.6927199938015294E-2</v>
      </c>
      <c r="K27" s="9">
        <f t="shared" si="3"/>
        <v>1.7457068630987094E-4</v>
      </c>
      <c r="L27" s="9">
        <f t="shared" si="3"/>
        <v>2.8653009774154501E-4</v>
      </c>
      <c r="O27" s="9">
        <f t="shared" si="4"/>
        <v>2.2365096872398275E-4</v>
      </c>
    </row>
    <row r="28" spans="1:15" x14ac:dyDescent="0.25">
      <c r="A28" s="2">
        <v>43458</v>
      </c>
      <c r="B28" s="3">
        <v>3.1850000000000001</v>
      </c>
      <c r="C28" s="3">
        <v>0.78</v>
      </c>
      <c r="E28" s="5">
        <f t="shared" si="0"/>
        <v>3.0864197530863593E-3</v>
      </c>
      <c r="F28" s="5">
        <f t="shared" si="0"/>
        <v>0</v>
      </c>
      <c r="H28" s="8">
        <f t="shared" si="1"/>
        <v>-9.5178837932307107E-4</v>
      </c>
      <c r="I28" s="8">
        <f t="shared" si="2"/>
        <v>-4.2689720899140174E-3</v>
      </c>
      <c r="K28" s="9">
        <f t="shared" si="3"/>
        <v>9.0590111901443822E-7</v>
      </c>
      <c r="L28" s="9">
        <f t="shared" si="3"/>
        <v>1.8224122704464855E-5</v>
      </c>
      <c r="O28" s="9">
        <f t="shared" si="4"/>
        <v>4.0631580268346861E-6</v>
      </c>
    </row>
    <row r="29" spans="1:15" x14ac:dyDescent="0.25">
      <c r="A29" s="2">
        <v>43459</v>
      </c>
      <c r="B29" s="3">
        <v>3.2242000000000002</v>
      </c>
      <c r="C29" s="3">
        <v>0.78</v>
      </c>
      <c r="E29" s="5">
        <f t="shared" si="0"/>
        <v>1.2307692307692346E-2</v>
      </c>
      <c r="F29" s="5">
        <f t="shared" si="0"/>
        <v>0</v>
      </c>
      <c r="H29" s="8">
        <f t="shared" si="1"/>
        <v>8.2694841752829155E-3</v>
      </c>
      <c r="I29" s="8">
        <f t="shared" si="2"/>
        <v>-4.2689720899140174E-3</v>
      </c>
      <c r="K29" s="9">
        <f t="shared" si="3"/>
        <v>6.8384368525254558E-5</v>
      </c>
      <c r="L29" s="9">
        <f t="shared" si="3"/>
        <v>1.8224122704464855E-5</v>
      </c>
      <c r="O29" s="9">
        <f t="shared" si="4"/>
        <v>-3.53021971422684E-5</v>
      </c>
    </row>
    <row r="30" spans="1:15" x14ac:dyDescent="0.25">
      <c r="A30" s="2">
        <v>43460</v>
      </c>
      <c r="B30" s="3">
        <v>3.3614000000000002</v>
      </c>
      <c r="C30" s="3">
        <v>0.77</v>
      </c>
      <c r="E30" s="5">
        <f t="shared" si="0"/>
        <v>4.2553191489361694E-2</v>
      </c>
      <c r="F30" s="5">
        <f t="shared" si="0"/>
        <v>-1.2820512820512832E-2</v>
      </c>
      <c r="H30" s="8">
        <f t="shared" si="1"/>
        <v>3.8514983356952262E-2</v>
      </c>
      <c r="I30" s="8">
        <f t="shared" si="2"/>
        <v>-1.7089484910426851E-2</v>
      </c>
      <c r="K30" s="9">
        <f t="shared" si="3"/>
        <v>1.4834039429863098E-3</v>
      </c>
      <c r="L30" s="9">
        <f t="shared" si="3"/>
        <v>2.92050494503707E-4</v>
      </c>
      <c r="O30" s="9">
        <f t="shared" si="4"/>
        <v>-6.5820122690397691E-4</v>
      </c>
    </row>
    <row r="31" spans="1:15" x14ac:dyDescent="0.25">
      <c r="A31" s="2">
        <v>43461</v>
      </c>
      <c r="B31" s="3">
        <v>3.3123999999999998</v>
      </c>
      <c r="C31" s="3">
        <v>0.77</v>
      </c>
      <c r="E31" s="5">
        <f t="shared" si="0"/>
        <v>-1.4577259475218771E-2</v>
      </c>
      <c r="F31" s="5">
        <f t="shared" si="0"/>
        <v>0</v>
      </c>
      <c r="H31" s="8">
        <f t="shared" si="1"/>
        <v>-1.8615467607628201E-2</v>
      </c>
      <c r="I31" s="8">
        <f t="shared" si="2"/>
        <v>-4.2689720899140174E-3</v>
      </c>
      <c r="K31" s="9">
        <f t="shared" si="3"/>
        <v>3.4653563425065485E-4</v>
      </c>
      <c r="L31" s="9">
        <f t="shared" si="3"/>
        <v>1.8224122704464855E-5</v>
      </c>
      <c r="O31" s="9">
        <f t="shared" si="4"/>
        <v>7.9468911657663252E-5</v>
      </c>
    </row>
    <row r="32" spans="1:15" x14ac:dyDescent="0.25">
      <c r="A32" s="2">
        <v>43462</v>
      </c>
      <c r="B32" s="3">
        <v>3.1850000000000001</v>
      </c>
      <c r="C32" s="3">
        <v>0.76</v>
      </c>
      <c r="E32" s="5">
        <f t="shared" si="0"/>
        <v>-3.8461538461538387E-2</v>
      </c>
      <c r="F32" s="5">
        <f t="shared" si="0"/>
        <v>-1.2987012987012998E-2</v>
      </c>
      <c r="H32" s="8">
        <f t="shared" si="1"/>
        <v>-4.2499746593947819E-2</v>
      </c>
      <c r="I32" s="8">
        <f t="shared" si="2"/>
        <v>-1.7255985076927015E-2</v>
      </c>
      <c r="K32" s="9">
        <f t="shared" si="3"/>
        <v>1.8062284605497793E-3</v>
      </c>
      <c r="L32" s="9">
        <f t="shared" si="3"/>
        <v>2.9776902097512786E-4</v>
      </c>
      <c r="O32" s="9">
        <f t="shared" si="4"/>
        <v>7.3337499299834334E-4</v>
      </c>
    </row>
    <row r="33" spans="1:15" x14ac:dyDescent="0.25">
      <c r="A33" s="2">
        <v>43465</v>
      </c>
      <c r="B33" s="3">
        <v>3.1947999999999999</v>
      </c>
      <c r="C33" s="3">
        <v>0.76</v>
      </c>
      <c r="E33" s="5">
        <f t="shared" si="0"/>
        <v>3.0769230769230171E-3</v>
      </c>
      <c r="F33" s="5">
        <f t="shared" si="0"/>
        <v>0</v>
      </c>
      <c r="H33" s="8">
        <f t="shared" si="1"/>
        <v>-9.612850554864133E-4</v>
      </c>
      <c r="I33" s="8">
        <f t="shared" si="2"/>
        <v>-4.2689720899140174E-3</v>
      </c>
      <c r="K33" s="9">
        <f t="shared" si="3"/>
        <v>9.2406895790151666E-7</v>
      </c>
      <c r="L33" s="9">
        <f t="shared" si="3"/>
        <v>1.8224122704464855E-5</v>
      </c>
      <c r="O33" s="9">
        <f t="shared" si="4"/>
        <v>4.1036990723229459E-6</v>
      </c>
    </row>
    <row r="34" spans="1:15" x14ac:dyDescent="0.25">
      <c r="A34" s="2">
        <v>43467</v>
      </c>
      <c r="B34" s="3">
        <v>3.1457999999999999</v>
      </c>
      <c r="C34" s="3">
        <v>0.76</v>
      </c>
      <c r="E34" s="5">
        <f t="shared" si="0"/>
        <v>-1.5337423312883415E-2</v>
      </c>
      <c r="F34" s="5">
        <f t="shared" si="0"/>
        <v>0</v>
      </c>
      <c r="H34" s="8">
        <f t="shared" si="1"/>
        <v>-1.9375631445292845E-2</v>
      </c>
      <c r="I34" s="8">
        <f t="shared" si="2"/>
        <v>-4.2689720899140174E-3</v>
      </c>
      <c r="K34" s="9">
        <f t="shared" si="3"/>
        <v>3.754150939038209E-4</v>
      </c>
      <c r="L34" s="9">
        <f t="shared" si="3"/>
        <v>1.8224122704464855E-5</v>
      </c>
      <c r="O34" s="9">
        <f t="shared" si="4"/>
        <v>8.2714029864415555E-5</v>
      </c>
    </row>
    <row r="35" spans="1:15" x14ac:dyDescent="0.25">
      <c r="A35" s="2">
        <v>43468</v>
      </c>
      <c r="B35" s="3">
        <v>3.0379999999999998</v>
      </c>
      <c r="C35" s="3">
        <v>0.75</v>
      </c>
      <c r="E35" s="5">
        <f t="shared" si="0"/>
        <v>-3.4267912772585708E-2</v>
      </c>
      <c r="F35" s="5">
        <f t="shared" si="0"/>
        <v>-1.3157894736842117E-2</v>
      </c>
      <c r="H35" s="8">
        <f t="shared" si="1"/>
        <v>-3.830612090499514E-2</v>
      </c>
      <c r="I35" s="8">
        <f t="shared" si="2"/>
        <v>-1.7426866826756135E-2</v>
      </c>
      <c r="K35" s="9">
        <f t="shared" si="3"/>
        <v>1.4673588987881058E-3</v>
      </c>
      <c r="L35" s="9">
        <f t="shared" si="3"/>
        <v>3.0369568739749346E-4</v>
      </c>
      <c r="O35" s="9">
        <f t="shared" si="4"/>
        <v>6.6755566766096949E-4</v>
      </c>
    </row>
    <row r="36" spans="1:15" x14ac:dyDescent="0.25">
      <c r="A36" s="2">
        <v>43469</v>
      </c>
      <c r="B36" s="3">
        <v>3.0771999999999999</v>
      </c>
      <c r="C36" s="3">
        <v>0.76</v>
      </c>
      <c r="E36" s="5">
        <f t="shared" si="0"/>
        <v>1.2903225806451655E-2</v>
      </c>
      <c r="F36" s="5">
        <f t="shared" si="0"/>
        <v>1.3333333333333345E-2</v>
      </c>
      <c r="H36" s="8">
        <f t="shared" si="1"/>
        <v>8.8650176740422242E-3</v>
      </c>
      <c r="I36" s="8">
        <f t="shared" si="2"/>
        <v>9.0643612434193263E-3</v>
      </c>
      <c r="K36" s="9">
        <f t="shared" si="3"/>
        <v>7.8588538361081003E-5</v>
      </c>
      <c r="L36" s="9">
        <f t="shared" si="3"/>
        <v>8.2162644751202356E-5</v>
      </c>
      <c r="O36" s="9">
        <f t="shared" si="4"/>
        <v>8.0355722626815684E-5</v>
      </c>
    </row>
    <row r="37" spans="1:15" x14ac:dyDescent="0.25">
      <c r="A37" s="2">
        <v>43472</v>
      </c>
      <c r="B37" s="3">
        <v>3.0673999999999997</v>
      </c>
      <c r="C37" s="3">
        <v>0.77</v>
      </c>
      <c r="E37" s="5">
        <f t="shared" si="0"/>
        <v>-3.1847133757962605E-3</v>
      </c>
      <c r="F37" s="5">
        <f t="shared" si="0"/>
        <v>1.3157894736842117E-2</v>
      </c>
      <c r="H37" s="8">
        <f t="shared" si="1"/>
        <v>-7.2229215082056913E-3</v>
      </c>
      <c r="I37" s="8">
        <f t="shared" si="2"/>
        <v>8.8889226469280984E-3</v>
      </c>
      <c r="K37" s="9">
        <f t="shared" si="3"/>
        <v>5.2170595113700381E-5</v>
      </c>
      <c r="L37" s="9">
        <f t="shared" si="3"/>
        <v>7.9012945823071226E-5</v>
      </c>
      <c r="O37" s="9">
        <f t="shared" si="4"/>
        <v>-6.4203990571273629E-5</v>
      </c>
    </row>
    <row r="38" spans="1:15" x14ac:dyDescent="0.25">
      <c r="A38" s="2">
        <v>43473</v>
      </c>
      <c r="B38" s="3">
        <v>3.0379999999999998</v>
      </c>
      <c r="C38" s="3">
        <v>0.75</v>
      </c>
      <c r="E38" s="5">
        <f t="shared" si="0"/>
        <v>-9.584664536741172E-3</v>
      </c>
      <c r="F38" s="5">
        <f t="shared" si="0"/>
        <v>-2.5974025974025997E-2</v>
      </c>
      <c r="H38" s="8">
        <f t="shared" si="1"/>
        <v>-1.3622872669150602E-2</v>
      </c>
      <c r="I38" s="8">
        <f t="shared" si="2"/>
        <v>-3.0242998063940013E-2</v>
      </c>
      <c r="K38" s="9">
        <f t="shared" si="3"/>
        <v>1.8558265975989046E-4</v>
      </c>
      <c r="L38" s="9">
        <f t="shared" si="3"/>
        <v>9.1463893189547936E-4</v>
      </c>
      <c r="O38" s="9">
        <f t="shared" si="4"/>
        <v>4.11996511758423E-4</v>
      </c>
    </row>
    <row r="39" spans="1:15" x14ac:dyDescent="0.25">
      <c r="A39" s="2">
        <v>43474</v>
      </c>
      <c r="B39" s="3">
        <v>3.0085999999999999</v>
      </c>
      <c r="C39" s="3">
        <v>0.76</v>
      </c>
      <c r="E39" s="5">
        <f t="shared" si="0"/>
        <v>-9.6774193548386685E-3</v>
      </c>
      <c r="F39" s="5">
        <f t="shared" si="0"/>
        <v>1.3333333333333345E-2</v>
      </c>
      <c r="H39" s="8">
        <f t="shared" si="1"/>
        <v>-1.3715627487248099E-2</v>
      </c>
      <c r="I39" s="8">
        <f t="shared" si="2"/>
        <v>9.0643612434193263E-3</v>
      </c>
      <c r="K39" s="9">
        <f t="shared" si="3"/>
        <v>1.8811843736895559E-4</v>
      </c>
      <c r="L39" s="9">
        <f t="shared" si="3"/>
        <v>8.2162644751202356E-5</v>
      </c>
      <c r="O39" s="9">
        <f t="shared" si="4"/>
        <v>-1.2432340222458846E-4</v>
      </c>
    </row>
    <row r="40" spans="1:15" x14ac:dyDescent="0.25">
      <c r="A40" s="2">
        <v>43475</v>
      </c>
      <c r="B40" s="3">
        <v>3.0477999999999996</v>
      </c>
      <c r="C40" s="3">
        <v>0.75</v>
      </c>
      <c r="E40" s="5">
        <f t="shared" si="0"/>
        <v>1.3029315960911945E-2</v>
      </c>
      <c r="F40" s="5">
        <f t="shared" si="0"/>
        <v>-1.3157894736842117E-2</v>
      </c>
      <c r="H40" s="8">
        <f t="shared" si="1"/>
        <v>8.9911078285025148E-3</v>
      </c>
      <c r="I40" s="8">
        <f t="shared" si="2"/>
        <v>-1.7426866826756135E-2</v>
      </c>
      <c r="K40" s="9">
        <f t="shared" si="3"/>
        <v>8.08400199837592E-5</v>
      </c>
      <c r="L40" s="9">
        <f t="shared" si="3"/>
        <v>3.0369568739749346E-4</v>
      </c>
      <c r="O40" s="9">
        <f t="shared" si="4"/>
        <v>-1.5668683875231785E-4</v>
      </c>
    </row>
    <row r="41" spans="1:15" x14ac:dyDescent="0.25">
      <c r="A41" s="2">
        <v>43476</v>
      </c>
      <c r="B41" s="3">
        <v>3.0575999999999999</v>
      </c>
      <c r="C41" s="3">
        <v>0.75</v>
      </c>
      <c r="E41" s="5">
        <f t="shared" si="0"/>
        <v>3.2154340836013694E-3</v>
      </c>
      <c r="F41" s="5">
        <f t="shared" si="0"/>
        <v>0</v>
      </c>
      <c r="H41" s="8">
        <f t="shared" si="1"/>
        <v>-8.2277404880806097E-4</v>
      </c>
      <c r="I41" s="8">
        <f t="shared" si="2"/>
        <v>-4.2689720899140174E-3</v>
      </c>
      <c r="K41" s="9">
        <f t="shared" si="3"/>
        <v>6.7695713539200947E-7</v>
      </c>
      <c r="L41" s="9">
        <f t="shared" si="3"/>
        <v>1.8224122704464855E-5</v>
      </c>
      <c r="O41" s="9">
        <f t="shared" si="4"/>
        <v>3.5123994506671659E-6</v>
      </c>
    </row>
    <row r="42" spans="1:15" x14ac:dyDescent="0.25">
      <c r="A42" s="2">
        <v>43479</v>
      </c>
      <c r="B42" s="3">
        <v>3.3418000000000001</v>
      </c>
      <c r="C42" s="3">
        <v>0.73</v>
      </c>
      <c r="E42" s="5">
        <f t="shared" si="0"/>
        <v>9.2948717948718021E-2</v>
      </c>
      <c r="F42" s="5">
        <f t="shared" si="0"/>
        <v>-2.6666666666666689E-2</v>
      </c>
      <c r="H42" s="8">
        <f t="shared" si="1"/>
        <v>8.8910509816308589E-2</v>
      </c>
      <c r="I42" s="8">
        <f t="shared" si="2"/>
        <v>-3.0935638756580706E-2</v>
      </c>
      <c r="K42" s="9">
        <f t="shared" si="3"/>
        <v>7.9050787557959062E-3</v>
      </c>
      <c r="L42" s="9">
        <f t="shared" si="3"/>
        <v>9.5701374527765821E-4</v>
      </c>
      <c r="O42" s="9">
        <f t="shared" si="4"/>
        <v>-2.7505034133407454E-3</v>
      </c>
    </row>
    <row r="43" spans="1:15" x14ac:dyDescent="0.25">
      <c r="A43" s="2">
        <v>43480</v>
      </c>
      <c r="B43" s="3">
        <v>3.1654</v>
      </c>
      <c r="C43" s="3">
        <v>0.73</v>
      </c>
      <c r="E43" s="5">
        <f t="shared" si="0"/>
        <v>-5.2785923753665719E-2</v>
      </c>
      <c r="F43" s="5">
        <f t="shared" si="0"/>
        <v>0</v>
      </c>
      <c r="H43" s="8">
        <f t="shared" si="1"/>
        <v>-5.6824131886075151E-2</v>
      </c>
      <c r="I43" s="8">
        <f t="shared" si="2"/>
        <v>-4.2689720899140174E-3</v>
      </c>
      <c r="K43" s="9">
        <f t="shared" si="3"/>
        <v>3.2289819646060627E-3</v>
      </c>
      <c r="L43" s="9">
        <f t="shared" si="3"/>
        <v>1.8224122704464855E-5</v>
      </c>
      <c r="O43" s="9">
        <f t="shared" si="4"/>
        <v>2.4258063305524801E-4</v>
      </c>
    </row>
    <row r="44" spans="1:15" x14ac:dyDescent="0.25">
      <c r="A44" s="2">
        <v>43481</v>
      </c>
      <c r="B44" s="3">
        <v>3.2437999999999998</v>
      </c>
      <c r="C44" s="3">
        <v>0.74</v>
      </c>
      <c r="E44" s="5">
        <f t="shared" si="0"/>
        <v>2.4767801857585078E-2</v>
      </c>
      <c r="F44" s="5">
        <f t="shared" si="0"/>
        <v>1.3698630136986314E-2</v>
      </c>
      <c r="H44" s="8">
        <f t="shared" si="1"/>
        <v>2.0729593725175646E-2</v>
      </c>
      <c r="I44" s="8">
        <f t="shared" si="2"/>
        <v>9.4296580470722979E-3</v>
      </c>
      <c r="K44" s="9">
        <f t="shared" si="3"/>
        <v>4.2971605601084154E-4</v>
      </c>
      <c r="L44" s="9">
        <f t="shared" si="3"/>
        <v>8.8918450884715338E-5</v>
      </c>
      <c r="O44" s="9">
        <f t="shared" si="4"/>
        <v>1.9547298028314193E-4</v>
      </c>
    </row>
    <row r="45" spans="1:15" x14ac:dyDescent="0.25">
      <c r="A45" s="2">
        <v>43482</v>
      </c>
      <c r="B45" s="3">
        <v>3.2437999999999998</v>
      </c>
      <c r="C45" s="3">
        <v>0.75</v>
      </c>
      <c r="E45" s="5">
        <f t="shared" si="0"/>
        <v>0</v>
      </c>
      <c r="F45" s="5">
        <f t="shared" si="0"/>
        <v>1.3513513513513526E-2</v>
      </c>
      <c r="H45" s="8">
        <f t="shared" si="1"/>
        <v>-4.0382081324094304E-3</v>
      </c>
      <c r="I45" s="8">
        <f t="shared" si="2"/>
        <v>9.2445414235995081E-3</v>
      </c>
      <c r="K45" s="9">
        <f t="shared" si="3"/>
        <v>1.6307124920657658E-5</v>
      </c>
      <c r="L45" s="9">
        <f t="shared" si="3"/>
        <v>8.5461546132647217E-5</v>
      </c>
      <c r="O45" s="9">
        <f t="shared" si="4"/>
        <v>-3.7331382357175387E-5</v>
      </c>
    </row>
    <row r="46" spans="1:15" x14ac:dyDescent="0.25">
      <c r="A46" s="2">
        <v>43483</v>
      </c>
      <c r="B46" s="3">
        <v>3.3123999999999998</v>
      </c>
      <c r="C46" s="3">
        <v>0.76</v>
      </c>
      <c r="E46" s="5">
        <f t="shared" si="0"/>
        <v>2.1148036253776436E-2</v>
      </c>
      <c r="F46" s="5">
        <f t="shared" si="0"/>
        <v>1.3333333333333345E-2</v>
      </c>
      <c r="H46" s="8">
        <f t="shared" si="1"/>
        <v>1.7109828121367007E-2</v>
      </c>
      <c r="I46" s="8">
        <f t="shared" si="2"/>
        <v>9.0643612434193263E-3</v>
      </c>
      <c r="K46" s="9">
        <f t="shared" si="3"/>
        <v>2.9274621834272127E-4</v>
      </c>
      <c r="L46" s="9">
        <f t="shared" si="3"/>
        <v>8.2162644751202356E-5</v>
      </c>
      <c r="O46" s="9">
        <f t="shared" si="4"/>
        <v>1.5508966290488519E-4</v>
      </c>
    </row>
    <row r="47" spans="1:15" x14ac:dyDescent="0.25">
      <c r="A47" s="2">
        <v>43486</v>
      </c>
      <c r="B47" s="3">
        <v>3.6259999999999999</v>
      </c>
      <c r="C47" s="3">
        <v>0.75</v>
      </c>
      <c r="E47" s="5">
        <f t="shared" si="0"/>
        <v>9.4674556213017791E-2</v>
      </c>
      <c r="F47" s="5">
        <f t="shared" si="0"/>
        <v>-1.3157894736842117E-2</v>
      </c>
      <c r="H47" s="8">
        <f t="shared" si="1"/>
        <v>9.0636348080608359E-2</v>
      </c>
      <c r="I47" s="8">
        <f t="shared" si="2"/>
        <v>-1.7426866826756135E-2</v>
      </c>
      <c r="K47" s="9">
        <f t="shared" si="3"/>
        <v>8.2149475933891991E-3</v>
      </c>
      <c r="L47" s="9">
        <f t="shared" si="3"/>
        <v>3.0369568739749346E-4</v>
      </c>
      <c r="O47" s="9">
        <f t="shared" si="4"/>
        <v>-1.5795075676642758E-3</v>
      </c>
    </row>
    <row r="48" spans="1:15" x14ac:dyDescent="0.25">
      <c r="A48" s="2">
        <v>43487</v>
      </c>
      <c r="B48" s="3">
        <v>3.5377999999999998</v>
      </c>
      <c r="C48" s="3">
        <v>0.77</v>
      </c>
      <c r="E48" s="5">
        <f t="shared" si="0"/>
        <v>-2.432432432432434E-2</v>
      </c>
      <c r="F48" s="5">
        <f t="shared" si="0"/>
        <v>2.6666666666666689E-2</v>
      </c>
      <c r="H48" s="8">
        <f t="shared" si="1"/>
        <v>-2.8362532456733772E-2</v>
      </c>
      <c r="I48" s="8">
        <f t="shared" si="2"/>
        <v>2.2397694576752673E-2</v>
      </c>
      <c r="K48" s="9">
        <f t="shared" si="3"/>
        <v>8.0443324735927663E-4</v>
      </c>
      <c r="L48" s="9">
        <f t="shared" si="3"/>
        <v>5.0165672235349609E-4</v>
      </c>
      <c r="O48" s="9">
        <f t="shared" si="4"/>
        <v>-6.3525533938915766E-4</v>
      </c>
    </row>
    <row r="49" spans="1:15" x14ac:dyDescent="0.25">
      <c r="A49" s="2">
        <v>43488</v>
      </c>
      <c r="B49" s="3">
        <v>3.7435999999999998</v>
      </c>
      <c r="C49" s="3">
        <v>0.76</v>
      </c>
      <c r="E49" s="5">
        <f t="shared" si="0"/>
        <v>5.817174515235457E-2</v>
      </c>
      <c r="F49" s="5">
        <f t="shared" si="0"/>
        <v>-1.2987012987012998E-2</v>
      </c>
      <c r="H49" s="8">
        <f t="shared" si="1"/>
        <v>5.4133537019945138E-2</v>
      </c>
      <c r="I49" s="8">
        <f t="shared" si="2"/>
        <v>-1.7255985076927015E-2</v>
      </c>
      <c r="K49" s="9">
        <f t="shared" si="3"/>
        <v>2.9304398302897709E-3</v>
      </c>
      <c r="L49" s="9">
        <f t="shared" si="3"/>
        <v>2.9776902097512786E-4</v>
      </c>
      <c r="O49" s="9">
        <f t="shared" si="4"/>
        <v>-9.3412750697744937E-4</v>
      </c>
    </row>
    <row r="50" spans="1:15" x14ac:dyDescent="0.25">
      <c r="A50" s="2">
        <v>43489</v>
      </c>
      <c r="B50" s="3">
        <v>3.7141999999999999</v>
      </c>
      <c r="C50" s="3">
        <v>0.77</v>
      </c>
      <c r="E50" s="5">
        <f t="shared" si="0"/>
        <v>-7.8534031413612232E-3</v>
      </c>
      <c r="F50" s="5">
        <f t="shared" si="0"/>
        <v>1.3157894736842117E-2</v>
      </c>
      <c r="H50" s="8">
        <f t="shared" si="1"/>
        <v>-1.1891611273770654E-2</v>
      </c>
      <c r="I50" s="8">
        <f t="shared" si="2"/>
        <v>8.8889226469280984E-3</v>
      </c>
      <c r="K50" s="9">
        <f t="shared" si="3"/>
        <v>1.414104186864693E-4</v>
      </c>
      <c r="L50" s="9">
        <f t="shared" si="3"/>
        <v>7.9012945823071226E-5</v>
      </c>
      <c r="O50" s="9">
        <f t="shared" si="4"/>
        <v>-1.0570361275988545E-4</v>
      </c>
    </row>
    <row r="51" spans="1:15" x14ac:dyDescent="0.25">
      <c r="A51" s="2">
        <v>43490</v>
      </c>
      <c r="B51" s="3">
        <v>3.6749999999999998</v>
      </c>
      <c r="C51" s="3">
        <v>0.77</v>
      </c>
      <c r="E51" s="5">
        <f t="shared" si="0"/>
        <v>-1.0554089709762566E-2</v>
      </c>
      <c r="F51" s="5">
        <f t="shared" si="0"/>
        <v>0</v>
      </c>
      <c r="H51" s="8">
        <f t="shared" si="1"/>
        <v>-1.4592297842171996E-2</v>
      </c>
      <c r="I51" s="8">
        <f t="shared" si="2"/>
        <v>-4.2689720899140174E-3</v>
      </c>
      <c r="K51" s="9">
        <f t="shared" si="3"/>
        <v>2.1293515631465749E-4</v>
      </c>
      <c r="L51" s="9">
        <f t="shared" si="3"/>
        <v>1.8224122704464855E-5</v>
      </c>
      <c r="O51" s="9">
        <f t="shared" si="4"/>
        <v>6.2294112215944799E-5</v>
      </c>
    </row>
    <row r="52" spans="1:15" x14ac:dyDescent="0.25">
      <c r="A52" s="2">
        <v>43493</v>
      </c>
      <c r="B52" s="3">
        <v>3.6847999999999996</v>
      </c>
      <c r="C52" s="3">
        <v>0.79</v>
      </c>
      <c r="E52" s="5">
        <f t="shared" si="0"/>
        <v>2.666666666666615E-3</v>
      </c>
      <c r="F52" s="5">
        <f t="shared" si="0"/>
        <v>2.5974025974025997E-2</v>
      </c>
      <c r="H52" s="8">
        <f t="shared" si="1"/>
        <v>-1.3715414657428154E-3</v>
      </c>
      <c r="I52" s="8">
        <f t="shared" si="2"/>
        <v>2.170505388411198E-2</v>
      </c>
      <c r="K52" s="9">
        <f t="shared" si="3"/>
        <v>1.8811259922519505E-6</v>
      </c>
      <c r="L52" s="9">
        <f t="shared" si="3"/>
        <v>4.7110936411220457E-4</v>
      </c>
      <c r="O52" s="9">
        <f t="shared" si="4"/>
        <v>-2.9769381418241733E-5</v>
      </c>
    </row>
    <row r="53" spans="1:15" x14ac:dyDescent="0.25">
      <c r="A53" s="2">
        <v>43494</v>
      </c>
      <c r="B53" s="3">
        <v>3.6357999999999997</v>
      </c>
      <c r="C53" s="3">
        <v>0.82</v>
      </c>
      <c r="E53" s="5">
        <f t="shared" si="0"/>
        <v>-1.3297872340425515E-2</v>
      </c>
      <c r="F53" s="5">
        <f t="shared" si="0"/>
        <v>3.7974683544303688E-2</v>
      </c>
      <c r="H53" s="8">
        <f t="shared" si="1"/>
        <v>-1.7336080472834945E-2</v>
      </c>
      <c r="I53" s="8">
        <f t="shared" si="2"/>
        <v>3.3705711454389671E-2</v>
      </c>
      <c r="K53" s="9">
        <f t="shared" si="3"/>
        <v>3.0053968616060907E-4</v>
      </c>
      <c r="L53" s="9">
        <f t="shared" si="3"/>
        <v>1.1360749846465752E-3</v>
      </c>
      <c r="O53" s="9">
        <f t="shared" si="4"/>
        <v>-5.8432492616745393E-4</v>
      </c>
    </row>
    <row r="54" spans="1:15" x14ac:dyDescent="0.25">
      <c r="A54" s="2">
        <v>43495</v>
      </c>
      <c r="B54" s="3">
        <v>3.5377999999999998</v>
      </c>
      <c r="C54" s="3">
        <v>0.81</v>
      </c>
      <c r="E54" s="5">
        <f t="shared" si="0"/>
        <v>-2.6954177897574091E-2</v>
      </c>
      <c r="F54" s="5">
        <f t="shared" si="0"/>
        <v>-1.2195121951219388E-2</v>
      </c>
      <c r="H54" s="8">
        <f t="shared" si="1"/>
        <v>-3.0992386029983519E-2</v>
      </c>
      <c r="I54" s="8">
        <f t="shared" si="2"/>
        <v>-1.6464094041133404E-2</v>
      </c>
      <c r="K54" s="9">
        <f t="shared" si="3"/>
        <v>9.6052799183151761E-4</v>
      </c>
      <c r="L54" s="9">
        <f t="shared" si="3"/>
        <v>2.7106639259528444E-4</v>
      </c>
      <c r="O54" s="9">
        <f t="shared" si="4"/>
        <v>5.1026155815675782E-4</v>
      </c>
    </row>
    <row r="55" spans="1:15" x14ac:dyDescent="0.25">
      <c r="A55" s="2">
        <v>43496</v>
      </c>
      <c r="B55" s="3">
        <v>3.4397999999999995</v>
      </c>
      <c r="C55" s="3">
        <v>0.8</v>
      </c>
      <c r="E55" s="5">
        <f t="shared" si="0"/>
        <v>-2.7700831024930837E-2</v>
      </c>
      <c r="F55" s="5">
        <f t="shared" si="0"/>
        <v>-1.2345679012345689E-2</v>
      </c>
      <c r="H55" s="8">
        <f t="shared" si="1"/>
        <v>-3.1739039157340269E-2</v>
      </c>
      <c r="I55" s="8">
        <f t="shared" si="2"/>
        <v>-1.6614651102259705E-2</v>
      </c>
      <c r="K55" s="9">
        <f t="shared" si="3"/>
        <v>1.0073666066311789E-3</v>
      </c>
      <c r="L55" s="9">
        <f t="shared" si="3"/>
        <v>2.7604663124981962E-4</v>
      </c>
      <c r="O55" s="9">
        <f t="shared" si="4"/>
        <v>5.2733306192016751E-4</v>
      </c>
    </row>
    <row r="56" spans="1:15" x14ac:dyDescent="0.25">
      <c r="A56" s="2">
        <v>43497</v>
      </c>
      <c r="B56" s="3">
        <v>3.4985999999999997</v>
      </c>
      <c r="C56" s="3">
        <v>0.78</v>
      </c>
      <c r="E56" s="5">
        <f t="shared" si="0"/>
        <v>1.7094017094017151E-2</v>
      </c>
      <c r="F56" s="5">
        <f t="shared" si="0"/>
        <v>-2.5000000000000022E-2</v>
      </c>
      <c r="H56" s="8">
        <f t="shared" si="1"/>
        <v>1.3055808961607721E-2</v>
      </c>
      <c r="I56" s="8">
        <f t="shared" si="2"/>
        <v>-2.9268972089914039E-2</v>
      </c>
      <c r="K56" s="9">
        <f t="shared" si="3"/>
        <v>1.7045414764199648E-4</v>
      </c>
      <c r="L56" s="9">
        <f t="shared" si="3"/>
        <v>8.56672727200167E-4</v>
      </c>
      <c r="O56" s="9">
        <f t="shared" si="4"/>
        <v>-3.8213010810854599E-4</v>
      </c>
    </row>
    <row r="57" spans="1:15" x14ac:dyDescent="0.25">
      <c r="A57" s="2">
        <v>43500</v>
      </c>
      <c r="B57" s="3">
        <v>3.5084</v>
      </c>
      <c r="C57" s="3">
        <v>0.78</v>
      </c>
      <c r="E57" s="5">
        <f t="shared" si="0"/>
        <v>2.8011204481793442E-3</v>
      </c>
      <c r="F57" s="5">
        <f t="shared" si="0"/>
        <v>0</v>
      </c>
      <c r="H57" s="8">
        <f t="shared" si="1"/>
        <v>-1.2370876842300862E-3</v>
      </c>
      <c r="I57" s="8">
        <f t="shared" si="2"/>
        <v>-4.2689720899140174E-3</v>
      </c>
      <c r="K57" s="9">
        <f t="shared" si="3"/>
        <v>1.5303859384737574E-6</v>
      </c>
      <c r="L57" s="9">
        <f t="shared" si="3"/>
        <v>1.8224122704464855E-5</v>
      </c>
      <c r="O57" s="9">
        <f t="shared" si="4"/>
        <v>5.2810927967546029E-6</v>
      </c>
    </row>
    <row r="58" spans="1:15" x14ac:dyDescent="0.25">
      <c r="A58" s="2">
        <v>43501</v>
      </c>
      <c r="B58" s="3">
        <v>3.528</v>
      </c>
      <c r="C58" s="3">
        <v>0.78</v>
      </c>
      <c r="E58" s="5">
        <f t="shared" si="0"/>
        <v>5.5865921787709672E-3</v>
      </c>
      <c r="F58" s="5">
        <f t="shared" si="0"/>
        <v>0</v>
      </c>
      <c r="H58" s="8">
        <f t="shared" si="1"/>
        <v>1.5483840463615369E-3</v>
      </c>
      <c r="I58" s="8">
        <f t="shared" si="2"/>
        <v>-4.2689720899140174E-3</v>
      </c>
      <c r="K58" s="9">
        <f t="shared" si="3"/>
        <v>2.3974931550269261E-6</v>
      </c>
      <c r="L58" s="9">
        <f t="shared" si="3"/>
        <v>1.8224122704464855E-5</v>
      </c>
      <c r="O58" s="9">
        <f t="shared" si="4"/>
        <v>-6.610008278385533E-6</v>
      </c>
    </row>
    <row r="59" spans="1:15" x14ac:dyDescent="0.25">
      <c r="A59" s="2">
        <v>43502</v>
      </c>
      <c r="B59" s="3">
        <v>3.528</v>
      </c>
      <c r="C59" s="3">
        <v>0.78</v>
      </c>
      <c r="E59" s="5">
        <f t="shared" si="0"/>
        <v>0</v>
      </c>
      <c r="F59" s="5">
        <f t="shared" si="0"/>
        <v>0</v>
      </c>
      <c r="H59" s="8">
        <f t="shared" si="1"/>
        <v>-4.0382081324094304E-3</v>
      </c>
      <c r="I59" s="8">
        <f t="shared" si="2"/>
        <v>-4.2689720899140174E-3</v>
      </c>
      <c r="K59" s="9">
        <f t="shared" si="3"/>
        <v>1.6307124920657658E-5</v>
      </c>
      <c r="L59" s="9">
        <f t="shared" si="3"/>
        <v>1.8224122704464855E-5</v>
      </c>
      <c r="O59" s="9">
        <f t="shared" si="4"/>
        <v>1.7238997810519668E-5</v>
      </c>
    </row>
    <row r="60" spans="1:15" x14ac:dyDescent="0.25">
      <c r="A60" s="2">
        <v>43503</v>
      </c>
      <c r="B60" s="3">
        <v>3.4299999999999997</v>
      </c>
      <c r="C60" s="3">
        <v>0.79</v>
      </c>
      <c r="E60" s="5">
        <f t="shared" si="0"/>
        <v>-2.7777777777777866E-2</v>
      </c>
      <c r="F60" s="5">
        <f t="shared" si="0"/>
        <v>1.2820512820512832E-2</v>
      </c>
      <c r="H60" s="8">
        <f t="shared" si="1"/>
        <v>-3.1815985910187299E-2</v>
      </c>
      <c r="I60" s="8">
        <f t="shared" si="2"/>
        <v>8.5515407305988139E-3</v>
      </c>
      <c r="K60" s="9">
        <f t="shared" si="3"/>
        <v>1.0122569594372367E-3</v>
      </c>
      <c r="L60" s="9">
        <f t="shared" si="3"/>
        <v>7.3128848867090492E-5</v>
      </c>
      <c r="O60" s="9">
        <f t="shared" si="4"/>
        <v>-2.7207569939512465E-4</v>
      </c>
    </row>
    <row r="61" spans="1:15" x14ac:dyDescent="0.25">
      <c r="A61" s="2">
        <v>43504</v>
      </c>
      <c r="B61" s="3">
        <v>3.4104000000000001</v>
      </c>
      <c r="C61" s="3">
        <v>0.78</v>
      </c>
      <c r="E61" s="5">
        <f t="shared" si="0"/>
        <v>-5.7142857142856033E-3</v>
      </c>
      <c r="F61" s="5">
        <f t="shared" si="0"/>
        <v>-1.2658227848101276E-2</v>
      </c>
      <c r="H61" s="8">
        <f t="shared" si="1"/>
        <v>-9.7524938466950345E-3</v>
      </c>
      <c r="I61" s="8">
        <f t="shared" si="2"/>
        <v>-1.6927199938015294E-2</v>
      </c>
      <c r="K61" s="9">
        <f t="shared" si="3"/>
        <v>9.5111136229824504E-5</v>
      </c>
      <c r="L61" s="9">
        <f t="shared" si="3"/>
        <v>2.8653009774154501E-4</v>
      </c>
      <c r="O61" s="9">
        <f t="shared" si="4"/>
        <v>1.6508241323727073E-4</v>
      </c>
    </row>
    <row r="62" spans="1:15" x14ac:dyDescent="0.25">
      <c r="A62" s="2">
        <v>43507</v>
      </c>
      <c r="B62" s="3">
        <v>3.4593999999999996</v>
      </c>
      <c r="C62" s="3">
        <v>0.79</v>
      </c>
      <c r="E62" s="5">
        <f t="shared" si="0"/>
        <v>1.4367816091953872E-2</v>
      </c>
      <c r="F62" s="5">
        <f t="shared" si="0"/>
        <v>1.2820512820512832E-2</v>
      </c>
      <c r="H62" s="8">
        <f t="shared" si="1"/>
        <v>1.0329607959544441E-2</v>
      </c>
      <c r="I62" s="8">
        <f t="shared" si="2"/>
        <v>8.5515407305988139E-3</v>
      </c>
      <c r="K62" s="9">
        <f t="shared" si="3"/>
        <v>1.0670080059788388E-4</v>
      </c>
      <c r="L62" s="9">
        <f t="shared" si="3"/>
        <v>7.3128848867090492E-5</v>
      </c>
      <c r="O62" s="9">
        <f t="shared" si="4"/>
        <v>8.8334063197161993E-5</v>
      </c>
    </row>
    <row r="63" spans="1:15" x14ac:dyDescent="0.25">
      <c r="A63" s="2">
        <v>43508</v>
      </c>
      <c r="B63" s="3">
        <v>3.4397999999999995</v>
      </c>
      <c r="C63" s="3">
        <v>0.79</v>
      </c>
      <c r="E63" s="5">
        <f t="shared" si="0"/>
        <v>-5.6657223796034179E-3</v>
      </c>
      <c r="F63" s="5">
        <f t="shared" si="0"/>
        <v>0</v>
      </c>
      <c r="H63" s="8">
        <f t="shared" si="1"/>
        <v>-9.7039305120128483E-3</v>
      </c>
      <c r="I63" s="8">
        <f t="shared" si="2"/>
        <v>-4.2689720899140174E-3</v>
      </c>
      <c r="K63" s="9">
        <f t="shared" si="3"/>
        <v>9.4166267381973936E-5</v>
      </c>
      <c r="L63" s="9">
        <f t="shared" si="3"/>
        <v>1.8224122704464855E-5</v>
      </c>
      <c r="O63" s="9">
        <f t="shared" si="4"/>
        <v>4.1425808518247887E-5</v>
      </c>
    </row>
    <row r="64" spans="1:15" x14ac:dyDescent="0.25">
      <c r="A64" s="2">
        <v>43509</v>
      </c>
      <c r="B64" s="3">
        <v>3.4104000000000001</v>
      </c>
      <c r="C64" s="3">
        <v>0.76</v>
      </c>
      <c r="E64" s="5">
        <f t="shared" si="0"/>
        <v>-8.5470085470083813E-3</v>
      </c>
      <c r="F64" s="5">
        <f t="shared" si="0"/>
        <v>-3.7974683544303826E-2</v>
      </c>
      <c r="H64" s="8">
        <f t="shared" si="1"/>
        <v>-1.2585216679417812E-2</v>
      </c>
      <c r="I64" s="8">
        <f t="shared" si="2"/>
        <v>-4.2243655634217843E-2</v>
      </c>
      <c r="K64" s="9">
        <f t="shared" si="3"/>
        <v>1.5838767886789629E-4</v>
      </c>
      <c r="L64" s="9">
        <f t="shared" si="3"/>
        <v>1.784526441342385E-3</v>
      </c>
      <c r="O64" s="9">
        <f t="shared" si="4"/>
        <v>5.3164555948734065E-4</v>
      </c>
    </row>
    <row r="65" spans="1:15" x14ac:dyDescent="0.25">
      <c r="A65" s="2">
        <v>43510</v>
      </c>
      <c r="B65" s="3">
        <v>3.4593999999999996</v>
      </c>
      <c r="C65" s="3">
        <v>0.76</v>
      </c>
      <c r="E65" s="5">
        <f t="shared" si="0"/>
        <v>1.4367816091953872E-2</v>
      </c>
      <c r="F65" s="5">
        <f t="shared" si="0"/>
        <v>0</v>
      </c>
      <c r="H65" s="8">
        <f t="shared" si="1"/>
        <v>1.0329607959544441E-2</v>
      </c>
      <c r="I65" s="8">
        <f t="shared" si="2"/>
        <v>-4.2689720899140174E-3</v>
      </c>
      <c r="K65" s="9">
        <f t="shared" si="3"/>
        <v>1.0670080059788388E-4</v>
      </c>
      <c r="L65" s="9">
        <f t="shared" si="3"/>
        <v>1.8224122704464855E-5</v>
      </c>
      <c r="O65" s="9">
        <f t="shared" si="4"/>
        <v>-4.4096808079048906E-5</v>
      </c>
    </row>
    <row r="66" spans="1:15" x14ac:dyDescent="0.25">
      <c r="A66" s="2">
        <v>43511</v>
      </c>
      <c r="B66" s="3">
        <v>3.4789999999999996</v>
      </c>
      <c r="C66" s="3">
        <v>0.76</v>
      </c>
      <c r="E66" s="5">
        <f t="shared" si="0"/>
        <v>5.6657223796034179E-3</v>
      </c>
      <c r="F66" s="5">
        <f t="shared" si="0"/>
        <v>0</v>
      </c>
      <c r="H66" s="8">
        <f t="shared" si="1"/>
        <v>1.6275142471939875E-3</v>
      </c>
      <c r="I66" s="8">
        <f t="shared" si="2"/>
        <v>-4.2689720899140174E-3</v>
      </c>
      <c r="K66" s="9">
        <f t="shared" si="3"/>
        <v>2.6488026248194122E-6</v>
      </c>
      <c r="L66" s="9">
        <f t="shared" si="3"/>
        <v>1.8224122704464855E-5</v>
      </c>
      <c r="O66" s="9">
        <f t="shared" si="4"/>
        <v>-6.9478128972085559E-6</v>
      </c>
    </row>
    <row r="67" spans="1:15" x14ac:dyDescent="0.25">
      <c r="A67" s="2">
        <v>43514</v>
      </c>
      <c r="B67" s="3">
        <v>3.577</v>
      </c>
      <c r="C67" s="3">
        <v>0.78</v>
      </c>
      <c r="E67" s="5">
        <f t="shared" si="0"/>
        <v>2.8169014084507133E-2</v>
      </c>
      <c r="F67" s="5">
        <f t="shared" si="0"/>
        <v>2.6315789473684233E-2</v>
      </c>
      <c r="H67" s="8">
        <f t="shared" si="1"/>
        <v>2.4130805952097704E-2</v>
      </c>
      <c r="I67" s="8">
        <f t="shared" si="2"/>
        <v>2.2046817383770217E-2</v>
      </c>
      <c r="K67" s="9">
        <f t="shared" si="3"/>
        <v>5.8229579589779399E-4</v>
      </c>
      <c r="L67" s="9">
        <f t="shared" si="3"/>
        <v>4.8606215675331264E-4</v>
      </c>
      <c r="O67" s="9">
        <f t="shared" si="4"/>
        <v>5.3200747214909351E-4</v>
      </c>
    </row>
    <row r="68" spans="1:15" x14ac:dyDescent="0.25">
      <c r="A68" s="2">
        <v>43515</v>
      </c>
      <c r="B68" s="3">
        <v>3.6259999999999999</v>
      </c>
      <c r="C68" s="3">
        <v>0.77</v>
      </c>
      <c r="E68" s="5">
        <f t="shared" si="0"/>
        <v>1.3698630136986283E-2</v>
      </c>
      <c r="F68" s="5">
        <f t="shared" si="0"/>
        <v>-1.2820512820512832E-2</v>
      </c>
      <c r="H68" s="8">
        <f t="shared" si="1"/>
        <v>9.6604220045768529E-3</v>
      </c>
      <c r="I68" s="8">
        <f t="shared" si="2"/>
        <v>-1.7089484910426851E-2</v>
      </c>
      <c r="K68" s="9">
        <f t="shared" si="3"/>
        <v>9.3323753306512655E-5</v>
      </c>
      <c r="L68" s="9">
        <f t="shared" si="3"/>
        <v>2.92050494503707E-4</v>
      </c>
      <c r="O68" s="9">
        <f t="shared" si="4"/>
        <v>-1.6509163607557163E-4</v>
      </c>
    </row>
    <row r="69" spans="1:15" x14ac:dyDescent="0.25">
      <c r="A69" s="2">
        <v>43516</v>
      </c>
      <c r="B69" s="3">
        <v>3.6749999999999998</v>
      </c>
      <c r="C69" s="3">
        <v>0.77</v>
      </c>
      <c r="E69" s="5">
        <f t="shared" ref="E69:F132" si="5">(B69-B68)/B68</f>
        <v>1.3513513513513495E-2</v>
      </c>
      <c r="F69" s="5">
        <f t="shared" si="5"/>
        <v>0</v>
      </c>
      <c r="H69" s="8">
        <f t="shared" ref="H69:H132" si="6">E69-$E$252</f>
        <v>9.4753053811040648E-3</v>
      </c>
      <c r="I69" s="8">
        <f t="shared" ref="I69:I132" si="7">F69-$F$252</f>
        <v>-4.2689720899140174E-3</v>
      </c>
      <c r="K69" s="9">
        <f t="shared" ref="K69:L132" si="8">H69*H69</f>
        <v>8.9781412065179653E-5</v>
      </c>
      <c r="L69" s="9">
        <f t="shared" si="8"/>
        <v>1.8224122704464855E-5</v>
      </c>
      <c r="O69" s="9">
        <f t="shared" ref="O69:O132" si="9">H69*I69</f>
        <v>-4.0449814215345352E-5</v>
      </c>
    </row>
    <row r="70" spans="1:15" x14ac:dyDescent="0.25">
      <c r="A70" s="2">
        <v>43517</v>
      </c>
      <c r="B70" s="3">
        <v>3.9297999999999997</v>
      </c>
      <c r="C70" s="3">
        <v>0.77</v>
      </c>
      <c r="E70" s="5">
        <f t="shared" si="5"/>
        <v>6.9333333333333316E-2</v>
      </c>
      <c r="F70" s="5">
        <f t="shared" si="5"/>
        <v>0</v>
      </c>
      <c r="H70" s="8">
        <f t="shared" si="6"/>
        <v>6.5295125200923884E-2</v>
      </c>
      <c r="I70" s="8">
        <f t="shared" si="7"/>
        <v>-4.2689720899140174E-3</v>
      </c>
      <c r="K70" s="9">
        <f t="shared" si="8"/>
        <v>4.2634533750043257E-3</v>
      </c>
      <c r="L70" s="9">
        <f t="shared" si="8"/>
        <v>1.8224122704464855E-5</v>
      </c>
      <c r="O70" s="9">
        <f t="shared" si="9"/>
        <v>-2.7874306709018548E-4</v>
      </c>
    </row>
    <row r="71" spans="1:15" x14ac:dyDescent="0.25">
      <c r="A71" s="2">
        <v>43518</v>
      </c>
      <c r="B71" s="3">
        <v>3.9984000000000002</v>
      </c>
      <c r="C71" s="3">
        <v>0.78</v>
      </c>
      <c r="E71" s="5">
        <f t="shared" si="5"/>
        <v>1.7456359102244502E-2</v>
      </c>
      <c r="F71" s="5">
        <f t="shared" si="5"/>
        <v>1.2987012987012998E-2</v>
      </c>
      <c r="H71" s="8">
        <f t="shared" si="6"/>
        <v>1.3418150969835072E-2</v>
      </c>
      <c r="I71" s="8">
        <f t="shared" si="7"/>
        <v>8.7180408970989817E-3</v>
      </c>
      <c r="K71" s="9">
        <f t="shared" si="8"/>
        <v>1.8004677544928587E-4</v>
      </c>
      <c r="L71" s="9">
        <f t="shared" si="8"/>
        <v>7.6004237083490412E-5</v>
      </c>
      <c r="O71" s="9">
        <f t="shared" si="9"/>
        <v>1.1697998891847052E-4</v>
      </c>
    </row>
    <row r="72" spans="1:15" x14ac:dyDescent="0.25">
      <c r="A72" s="2">
        <v>43521</v>
      </c>
      <c r="B72" s="3">
        <v>4.1943999999999999</v>
      </c>
      <c r="C72" s="3">
        <v>0.78</v>
      </c>
      <c r="E72" s="5">
        <f t="shared" si="5"/>
        <v>4.9019607843137185E-2</v>
      </c>
      <c r="F72" s="5">
        <f t="shared" si="5"/>
        <v>0</v>
      </c>
      <c r="H72" s="8">
        <f t="shared" si="6"/>
        <v>4.4981399710727753E-2</v>
      </c>
      <c r="I72" s="8">
        <f t="shared" si="7"/>
        <v>-4.2689720899140174E-3</v>
      </c>
      <c r="K72" s="9">
        <f t="shared" si="8"/>
        <v>2.0233263199362587E-3</v>
      </c>
      <c r="L72" s="9">
        <f t="shared" si="8"/>
        <v>1.8224122704464855E-5</v>
      </c>
      <c r="O72" s="9">
        <f t="shared" si="9"/>
        <v>-1.9202433993036324E-4</v>
      </c>
    </row>
    <row r="73" spans="1:15" x14ac:dyDescent="0.25">
      <c r="A73" s="2">
        <v>43522</v>
      </c>
      <c r="B73" s="3">
        <v>4.165</v>
      </c>
      <c r="C73" s="3">
        <v>0.78</v>
      </c>
      <c r="E73" s="5">
        <f t="shared" si="5"/>
        <v>-7.0093457943924929E-3</v>
      </c>
      <c r="F73" s="5">
        <f t="shared" si="5"/>
        <v>0</v>
      </c>
      <c r="H73" s="8">
        <f t="shared" si="6"/>
        <v>-1.1047553926801923E-2</v>
      </c>
      <c r="I73" s="8">
        <f t="shared" si="7"/>
        <v>-4.2689720899140174E-3</v>
      </c>
      <c r="K73" s="9">
        <f t="shared" si="8"/>
        <v>1.2204844776559659E-4</v>
      </c>
      <c r="L73" s="9">
        <f t="shared" si="8"/>
        <v>1.8224122704464855E-5</v>
      </c>
      <c r="O73" s="9">
        <f t="shared" si="9"/>
        <v>4.7161699375337419E-5</v>
      </c>
    </row>
    <row r="74" spans="1:15" x14ac:dyDescent="0.25">
      <c r="A74" s="2">
        <v>43523</v>
      </c>
      <c r="B74" s="3">
        <v>4.0473999999999997</v>
      </c>
      <c r="C74" s="3">
        <v>0.74</v>
      </c>
      <c r="E74" s="5">
        <f t="shared" si="5"/>
        <v>-2.8235294117647147E-2</v>
      </c>
      <c r="F74" s="5">
        <f t="shared" si="5"/>
        <v>-5.1282051282051329E-2</v>
      </c>
      <c r="H74" s="8">
        <f t="shared" si="6"/>
        <v>-3.2273502250056575E-2</v>
      </c>
      <c r="I74" s="8">
        <f t="shared" si="7"/>
        <v>-5.5551023371965345E-2</v>
      </c>
      <c r="K74" s="9">
        <f t="shared" si="8"/>
        <v>1.0415789474844067E-3</v>
      </c>
      <c r="L74" s="9">
        <f t="shared" si="8"/>
        <v>3.0859161976726402E-3</v>
      </c>
      <c r="O74" s="9">
        <f t="shared" si="9"/>
        <v>1.7928260777880689E-3</v>
      </c>
    </row>
    <row r="75" spans="1:15" x14ac:dyDescent="0.25">
      <c r="A75" s="2">
        <v>43524</v>
      </c>
      <c r="B75" s="3">
        <v>4.165</v>
      </c>
      <c r="C75" s="3">
        <v>0.75</v>
      </c>
      <c r="E75" s="5">
        <f t="shared" si="5"/>
        <v>2.905569007263932E-2</v>
      </c>
      <c r="F75" s="5">
        <f t="shared" si="5"/>
        <v>1.3513513513513526E-2</v>
      </c>
      <c r="H75" s="8">
        <f t="shared" si="6"/>
        <v>2.5017481940229888E-2</v>
      </c>
      <c r="I75" s="8">
        <f t="shared" si="7"/>
        <v>9.2445414235995081E-3</v>
      </c>
      <c r="K75" s="9">
        <f t="shared" si="8"/>
        <v>6.2587440262972861E-4</v>
      </c>
      <c r="L75" s="9">
        <f t="shared" si="8"/>
        <v>8.5461546132647217E-5</v>
      </c>
      <c r="O75" s="9">
        <f t="shared" si="9"/>
        <v>2.3127514811060779E-4</v>
      </c>
    </row>
    <row r="76" spans="1:15" x14ac:dyDescent="0.25">
      <c r="A76" s="2">
        <v>43525</v>
      </c>
      <c r="B76" s="3">
        <v>4.3609999999999998</v>
      </c>
      <c r="C76" s="3">
        <v>0.74</v>
      </c>
      <c r="E76" s="5">
        <f t="shared" si="5"/>
        <v>4.7058823529411702E-2</v>
      </c>
      <c r="F76" s="5">
        <f t="shared" si="5"/>
        <v>-1.3333333333333345E-2</v>
      </c>
      <c r="H76" s="8">
        <f t="shared" si="6"/>
        <v>4.3020615397002269E-2</v>
      </c>
      <c r="I76" s="8">
        <f t="shared" si="7"/>
        <v>-1.7602305423247363E-2</v>
      </c>
      <c r="K76" s="9">
        <f t="shared" si="8"/>
        <v>1.8507733491367887E-3</v>
      </c>
      <c r="L76" s="9">
        <f t="shared" si="8"/>
        <v>3.0984115621328351E-4</v>
      </c>
      <c r="O76" s="9">
        <f t="shared" si="9"/>
        <v>-7.5726201171409202E-4</v>
      </c>
    </row>
    <row r="77" spans="1:15" x14ac:dyDescent="0.25">
      <c r="A77" s="2">
        <v>43528</v>
      </c>
      <c r="B77" s="3">
        <v>4.4492000000000003</v>
      </c>
      <c r="C77" s="3">
        <v>0.75</v>
      </c>
      <c r="E77" s="5">
        <f t="shared" si="5"/>
        <v>2.0224719101123712E-2</v>
      </c>
      <c r="F77" s="5">
        <f t="shared" si="5"/>
        <v>1.3513513513513526E-2</v>
      </c>
      <c r="H77" s="8">
        <f t="shared" si="6"/>
        <v>1.6186510968714284E-2</v>
      </c>
      <c r="I77" s="8">
        <f t="shared" si="7"/>
        <v>9.2445414235995081E-3</v>
      </c>
      <c r="K77" s="9">
        <f t="shared" si="8"/>
        <v>2.6200313734030782E-4</v>
      </c>
      <c r="L77" s="9">
        <f t="shared" si="8"/>
        <v>8.5461546132647217E-5</v>
      </c>
      <c r="O77" s="9">
        <f t="shared" si="9"/>
        <v>1.49636871153827E-4</v>
      </c>
    </row>
    <row r="78" spans="1:15" x14ac:dyDescent="0.25">
      <c r="A78" s="2">
        <v>43529</v>
      </c>
      <c r="B78" s="3">
        <v>4.2237999999999998</v>
      </c>
      <c r="C78" s="3">
        <v>0.75</v>
      </c>
      <c r="E78" s="5">
        <f t="shared" si="5"/>
        <v>-5.0660792951541959E-2</v>
      </c>
      <c r="F78" s="5">
        <f t="shared" si="5"/>
        <v>0</v>
      </c>
      <c r="H78" s="8">
        <f t="shared" si="6"/>
        <v>-5.4699001083951392E-2</v>
      </c>
      <c r="I78" s="8">
        <f t="shared" si="7"/>
        <v>-4.2689720899140174E-3</v>
      </c>
      <c r="K78" s="9">
        <f t="shared" si="8"/>
        <v>2.9919807195821157E-3</v>
      </c>
      <c r="L78" s="9">
        <f t="shared" si="8"/>
        <v>1.8224122704464855E-5</v>
      </c>
      <c r="O78" s="9">
        <f t="shared" si="9"/>
        <v>2.3350850897356506E-4</v>
      </c>
    </row>
    <row r="79" spans="1:15" x14ac:dyDescent="0.25">
      <c r="A79" s="2">
        <v>43530</v>
      </c>
      <c r="B79" s="3">
        <v>4.3512000000000004</v>
      </c>
      <c r="C79" s="3">
        <v>0.78</v>
      </c>
      <c r="E79" s="5">
        <f t="shared" si="5"/>
        <v>3.0162412993039591E-2</v>
      </c>
      <c r="F79" s="5">
        <f t="shared" si="5"/>
        <v>4.0000000000000036E-2</v>
      </c>
      <c r="H79" s="8">
        <f t="shared" si="6"/>
        <v>2.6124204860630162E-2</v>
      </c>
      <c r="I79" s="8">
        <f t="shared" si="7"/>
        <v>3.5731027910086019E-2</v>
      </c>
      <c r="K79" s="9">
        <f t="shared" si="8"/>
        <v>6.8247407960017256E-4</v>
      </c>
      <c r="L79" s="9">
        <f t="shared" si="8"/>
        <v>1.2767063555113461E-3</v>
      </c>
      <c r="O79" s="9">
        <f t="shared" si="9"/>
        <v>9.334446930039812E-4</v>
      </c>
    </row>
    <row r="80" spans="1:15" x14ac:dyDescent="0.25">
      <c r="A80" s="2">
        <v>43531</v>
      </c>
      <c r="B80" s="3">
        <v>4.2336</v>
      </c>
      <c r="C80" s="3">
        <v>0.84</v>
      </c>
      <c r="E80" s="5">
        <f t="shared" si="5"/>
        <v>-2.7027027027027108E-2</v>
      </c>
      <c r="F80" s="5">
        <f t="shared" si="5"/>
        <v>7.6923076923076844E-2</v>
      </c>
      <c r="H80" s="8">
        <f t="shared" si="6"/>
        <v>-3.1065235159436537E-2</v>
      </c>
      <c r="I80" s="8">
        <f t="shared" si="7"/>
        <v>7.2654104833162828E-2</v>
      </c>
      <c r="K80" s="9">
        <f t="shared" si="8"/>
        <v>9.6504883551109199E-4</v>
      </c>
      <c r="L80" s="9">
        <f t="shared" si="8"/>
        <v>5.2786189491082144E-3</v>
      </c>
      <c r="O80" s="9">
        <f t="shared" si="9"/>
        <v>-2.2570168519405577E-3</v>
      </c>
    </row>
    <row r="81" spans="1:15" x14ac:dyDescent="0.25">
      <c r="A81" s="2">
        <v>43532</v>
      </c>
      <c r="B81" s="3">
        <v>4.0670000000000002</v>
      </c>
      <c r="C81" s="3">
        <v>0.88</v>
      </c>
      <c r="E81" s="5">
        <f t="shared" si="5"/>
        <v>-3.9351851851851818E-2</v>
      </c>
      <c r="F81" s="5">
        <f t="shared" si="5"/>
        <v>4.7619047619047665E-2</v>
      </c>
      <c r="H81" s="8">
        <f t="shared" si="6"/>
        <v>-4.3390059984261251E-2</v>
      </c>
      <c r="I81" s="8">
        <f t="shared" si="7"/>
        <v>4.3350075529133648E-2</v>
      </c>
      <c r="K81" s="9">
        <f t="shared" si="8"/>
        <v>1.8826973054377894E-3</v>
      </c>
      <c r="L81" s="9">
        <f t="shared" si="8"/>
        <v>1.879229048381592E-3</v>
      </c>
      <c r="O81" s="9">
        <f t="shared" si="9"/>
        <v>-1.8809623775313648E-3</v>
      </c>
    </row>
    <row r="82" spans="1:15" x14ac:dyDescent="0.25">
      <c r="A82" s="2">
        <v>43535</v>
      </c>
      <c r="B82" s="3">
        <v>3.9297999999999997</v>
      </c>
      <c r="C82" s="3">
        <v>0.9</v>
      </c>
      <c r="E82" s="5">
        <f t="shared" si="5"/>
        <v>-3.3734939759036249E-2</v>
      </c>
      <c r="F82" s="5">
        <f t="shared" si="5"/>
        <v>2.2727272727272749E-2</v>
      </c>
      <c r="H82" s="8">
        <f t="shared" si="6"/>
        <v>-3.7773147891445681E-2</v>
      </c>
      <c r="I82" s="8">
        <f t="shared" si="7"/>
        <v>1.8458300637358732E-2</v>
      </c>
      <c r="K82" s="9">
        <f t="shared" si="8"/>
        <v>1.4268107016290274E-3</v>
      </c>
      <c r="L82" s="9">
        <f t="shared" si="8"/>
        <v>3.4070886241911779E-4</v>
      </c>
      <c r="O82" s="9">
        <f t="shared" si="9"/>
        <v>-6.972281197997175E-4</v>
      </c>
    </row>
    <row r="83" spans="1:15" x14ac:dyDescent="0.25">
      <c r="A83" s="2">
        <v>43536</v>
      </c>
      <c r="B83" s="3">
        <v>3.9886000000000004</v>
      </c>
      <c r="C83" s="3">
        <v>0.92</v>
      </c>
      <c r="E83" s="5">
        <f t="shared" si="5"/>
        <v>1.4962593516209637E-2</v>
      </c>
      <c r="F83" s="5">
        <f t="shared" si="5"/>
        <v>2.222222222222224E-2</v>
      </c>
      <c r="H83" s="8">
        <f t="shared" si="6"/>
        <v>1.0924385383800207E-2</v>
      </c>
      <c r="I83" s="8">
        <f t="shared" si="7"/>
        <v>1.7953250132308224E-2</v>
      </c>
      <c r="K83" s="9">
        <f t="shared" si="8"/>
        <v>1.193421960137876E-4</v>
      </c>
      <c r="L83" s="9">
        <f t="shared" si="8"/>
        <v>3.2231919031322525E-4</v>
      </c>
      <c r="O83" s="9">
        <f t="shared" si="9"/>
        <v>1.9612822333709708E-4</v>
      </c>
    </row>
    <row r="84" spans="1:15" x14ac:dyDescent="0.25">
      <c r="A84" s="2">
        <v>43537</v>
      </c>
      <c r="B84" s="3">
        <v>3.8415999999999997</v>
      </c>
      <c r="C84" s="3">
        <v>0.88</v>
      </c>
      <c r="E84" s="5">
        <f t="shared" si="5"/>
        <v>-3.6855036855037021E-2</v>
      </c>
      <c r="F84" s="5">
        <f t="shared" si="5"/>
        <v>-4.3478260869565251E-2</v>
      </c>
      <c r="H84" s="8">
        <f t="shared" si="6"/>
        <v>-4.0893244987446453E-2</v>
      </c>
      <c r="I84" s="8">
        <f t="shared" si="7"/>
        <v>-4.7747232959479267E-2</v>
      </c>
      <c r="K84" s="9">
        <f t="shared" si="8"/>
        <v>1.6722574856033144E-3</v>
      </c>
      <c r="L84" s="9">
        <f t="shared" si="8"/>
        <v>2.2797982552867834E-3</v>
      </c>
      <c r="O84" s="9">
        <f t="shared" si="9"/>
        <v>1.9525392948846637E-3</v>
      </c>
    </row>
    <row r="85" spans="1:15" x14ac:dyDescent="0.25">
      <c r="A85" s="2">
        <v>43538</v>
      </c>
      <c r="B85" s="3">
        <v>3.8220000000000001</v>
      </c>
      <c r="C85" s="3">
        <v>0.91</v>
      </c>
      <c r="E85" s="5">
        <f t="shared" si="5"/>
        <v>-5.1020408163264313E-3</v>
      </c>
      <c r="F85" s="5">
        <f t="shared" si="5"/>
        <v>3.4090909090909123E-2</v>
      </c>
      <c r="H85" s="8">
        <f t="shared" si="6"/>
        <v>-9.1402489487358608E-3</v>
      </c>
      <c r="I85" s="8">
        <f t="shared" si="7"/>
        <v>2.9821937000995107E-2</v>
      </c>
      <c r="K85" s="9">
        <f t="shared" si="8"/>
        <v>8.3544150844867005E-5</v>
      </c>
      <c r="L85" s="9">
        <f t="shared" si="8"/>
        <v>8.8934792649132102E-4</v>
      </c>
      <c r="O85" s="9">
        <f t="shared" si="9"/>
        <v>-2.7257992832261258E-4</v>
      </c>
    </row>
    <row r="86" spans="1:15" x14ac:dyDescent="0.25">
      <c r="A86" s="2">
        <v>43539</v>
      </c>
      <c r="B86" s="3">
        <v>3.8513999999999999</v>
      </c>
      <c r="C86" s="3">
        <v>0.98</v>
      </c>
      <c r="E86" s="5">
        <f t="shared" si="5"/>
        <v>7.692307692307658E-3</v>
      </c>
      <c r="F86" s="5">
        <f t="shared" si="5"/>
        <v>7.6923076923076872E-2</v>
      </c>
      <c r="H86" s="8">
        <f t="shared" si="6"/>
        <v>3.6540995598982277E-3</v>
      </c>
      <c r="I86" s="8">
        <f t="shared" si="7"/>
        <v>7.2654104833162855E-2</v>
      </c>
      <c r="K86" s="9">
        <f t="shared" si="8"/>
        <v>1.3352443593648422E-5</v>
      </c>
      <c r="L86" s="9">
        <f t="shared" si="8"/>
        <v>5.2786189491082179E-3</v>
      </c>
      <c r="O86" s="9">
        <f t="shared" si="9"/>
        <v>2.6548533249566011E-4</v>
      </c>
    </row>
    <row r="87" spans="1:15" x14ac:dyDescent="0.25">
      <c r="A87" s="2">
        <v>43542</v>
      </c>
      <c r="B87" s="3">
        <v>3.9886000000000004</v>
      </c>
      <c r="C87" s="3">
        <v>0.8</v>
      </c>
      <c r="E87" s="5">
        <f t="shared" si="5"/>
        <v>3.5623409669211306E-2</v>
      </c>
      <c r="F87" s="5">
        <f t="shared" si="5"/>
        <v>-0.18367346938775503</v>
      </c>
      <c r="H87" s="8">
        <f t="shared" si="6"/>
        <v>3.1585201536801874E-2</v>
      </c>
      <c r="I87" s="8">
        <f t="shared" si="7"/>
        <v>-0.18794244147766906</v>
      </c>
      <c r="K87" s="9">
        <f t="shared" si="8"/>
        <v>9.9762495612039153E-4</v>
      </c>
      <c r="L87" s="9">
        <f t="shared" si="8"/>
        <v>3.5322361308587062E-2</v>
      </c>
      <c r="O87" s="9">
        <f t="shared" si="9"/>
        <v>-5.936199891390769E-3</v>
      </c>
    </row>
    <row r="88" spans="1:15" x14ac:dyDescent="0.25">
      <c r="A88" s="2">
        <v>43543</v>
      </c>
      <c r="B88" s="3">
        <v>4.0571999999999999</v>
      </c>
      <c r="C88" s="3">
        <v>0.78</v>
      </c>
      <c r="E88" s="5">
        <f t="shared" si="5"/>
        <v>1.7199017199017085E-2</v>
      </c>
      <c r="F88" s="5">
        <f t="shared" si="5"/>
        <v>-2.5000000000000022E-2</v>
      </c>
      <c r="H88" s="8">
        <f t="shared" si="6"/>
        <v>1.3160809066607654E-2</v>
      </c>
      <c r="I88" s="8">
        <f t="shared" si="7"/>
        <v>-2.9268972089914039E-2</v>
      </c>
      <c r="K88" s="9">
        <f t="shared" si="8"/>
        <v>1.7320689528770223E-4</v>
      </c>
      <c r="L88" s="9">
        <f t="shared" si="8"/>
        <v>8.56672727200167E-4</v>
      </c>
      <c r="O88" s="9">
        <f t="shared" si="9"/>
        <v>-3.8520335325122708E-4</v>
      </c>
    </row>
    <row r="89" spans="1:15" x14ac:dyDescent="0.25">
      <c r="A89" s="2">
        <v>43544</v>
      </c>
      <c r="B89" s="3">
        <v>4.0179999999999998</v>
      </c>
      <c r="C89" s="3">
        <v>0.77</v>
      </c>
      <c r="E89" s="5">
        <f t="shared" si="5"/>
        <v>-9.6618357487923013E-3</v>
      </c>
      <c r="F89" s="5">
        <f t="shared" si="5"/>
        <v>-1.2820512820512832E-2</v>
      </c>
      <c r="H89" s="8">
        <f t="shared" si="6"/>
        <v>-1.3700043881201732E-2</v>
      </c>
      <c r="I89" s="8">
        <f t="shared" si="7"/>
        <v>-1.7089484910426851E-2</v>
      </c>
      <c r="K89" s="9">
        <f t="shared" si="8"/>
        <v>1.8769120234685301E-4</v>
      </c>
      <c r="L89" s="9">
        <f t="shared" si="8"/>
        <v>2.92050494503707E-4</v>
      </c>
      <c r="O89" s="9">
        <f t="shared" si="9"/>
        <v>2.3412669317998271E-4</v>
      </c>
    </row>
    <row r="90" spans="1:15" x14ac:dyDescent="0.25">
      <c r="A90" s="2">
        <v>43545</v>
      </c>
      <c r="B90" s="3">
        <v>4.2434000000000003</v>
      </c>
      <c r="C90" s="3">
        <v>0.76</v>
      </c>
      <c r="E90" s="5">
        <f t="shared" si="5"/>
        <v>5.6097560975609882E-2</v>
      </c>
      <c r="F90" s="5">
        <f t="shared" si="5"/>
        <v>-1.2987012987012998E-2</v>
      </c>
      <c r="H90" s="8">
        <f t="shared" si="6"/>
        <v>5.205935284320045E-2</v>
      </c>
      <c r="I90" s="8">
        <f t="shared" si="7"/>
        <v>-1.7255985076927015E-2</v>
      </c>
      <c r="K90" s="9">
        <f t="shared" si="8"/>
        <v>2.710176218452843E-3</v>
      </c>
      <c r="L90" s="9">
        <f t="shared" si="8"/>
        <v>2.9776902097512786E-4</v>
      </c>
      <c r="O90" s="9">
        <f t="shared" si="9"/>
        <v>-8.9833541577674495E-4</v>
      </c>
    </row>
    <row r="91" spans="1:15" x14ac:dyDescent="0.25">
      <c r="A91" s="2">
        <v>43546</v>
      </c>
      <c r="B91" s="3">
        <v>4.0081999999999995</v>
      </c>
      <c r="C91" s="3">
        <v>0.74</v>
      </c>
      <c r="E91" s="5">
        <f t="shared" si="5"/>
        <v>-5.5427251732101786E-2</v>
      </c>
      <c r="F91" s="5">
        <f t="shared" si="5"/>
        <v>-2.6315789473684233E-2</v>
      </c>
      <c r="H91" s="8">
        <f t="shared" si="6"/>
        <v>-5.9465459864511218E-2</v>
      </c>
      <c r="I91" s="8">
        <f t="shared" si="7"/>
        <v>-3.058476156359825E-2</v>
      </c>
      <c r="K91" s="9">
        <f t="shared" si="8"/>
        <v>3.5361409168977944E-3</v>
      </c>
      <c r="L91" s="9">
        <f t="shared" si="8"/>
        <v>9.3542763990215683E-4</v>
      </c>
      <c r="O91" s="9">
        <f t="shared" si="9"/>
        <v>1.8187369112257971E-3</v>
      </c>
    </row>
    <row r="92" spans="1:15" x14ac:dyDescent="0.25">
      <c r="A92" s="2">
        <v>43549</v>
      </c>
      <c r="B92" s="3">
        <v>3.9395999999999995</v>
      </c>
      <c r="C92" s="3">
        <v>0.73</v>
      </c>
      <c r="E92" s="5">
        <f t="shared" si="5"/>
        <v>-1.7114914425427872E-2</v>
      </c>
      <c r="F92" s="5">
        <f t="shared" si="5"/>
        <v>-1.3513513513513526E-2</v>
      </c>
      <c r="H92" s="8">
        <f t="shared" si="6"/>
        <v>-2.1153122557837301E-2</v>
      </c>
      <c r="I92" s="8">
        <f t="shared" si="7"/>
        <v>-1.7782485603427545E-2</v>
      </c>
      <c r="K92" s="9">
        <f t="shared" si="8"/>
        <v>4.4745459394688523E-4</v>
      </c>
      <c r="L92" s="9">
        <f t="shared" si="8"/>
        <v>3.1621679423610789E-4</v>
      </c>
      <c r="O92" s="9">
        <f t="shared" si="9"/>
        <v>3.7615509735228024E-4</v>
      </c>
    </row>
    <row r="93" spans="1:15" x14ac:dyDescent="0.25">
      <c r="A93" s="2">
        <v>43550</v>
      </c>
      <c r="B93" s="3">
        <v>3.7827999999999999</v>
      </c>
      <c r="C93" s="3">
        <v>0.77</v>
      </c>
      <c r="E93" s="5">
        <f t="shared" si="5"/>
        <v>-3.9800995024875524E-2</v>
      </c>
      <c r="F93" s="5">
        <f t="shared" si="5"/>
        <v>5.4794520547945258E-2</v>
      </c>
      <c r="H93" s="8">
        <f t="shared" si="6"/>
        <v>-4.3839203157284956E-2</v>
      </c>
      <c r="I93" s="8">
        <f t="shared" si="7"/>
        <v>5.0525548458031241E-2</v>
      </c>
      <c r="K93" s="9">
        <f t="shared" si="8"/>
        <v>1.9218757334657033E-3</v>
      </c>
      <c r="L93" s="9">
        <f t="shared" si="8"/>
        <v>2.5528310469848632E-3</v>
      </c>
      <c r="O93" s="9">
        <f t="shared" si="9"/>
        <v>-2.2149997834848773E-3</v>
      </c>
    </row>
    <row r="94" spans="1:15" x14ac:dyDescent="0.25">
      <c r="A94" s="2">
        <v>43551</v>
      </c>
      <c r="B94" s="3">
        <v>3.5476000000000001</v>
      </c>
      <c r="C94" s="3">
        <v>0.73</v>
      </c>
      <c r="E94" s="5">
        <f t="shared" si="5"/>
        <v>-6.2176165803108772E-2</v>
      </c>
      <c r="F94" s="5">
        <f t="shared" si="5"/>
        <v>-5.1948051948051993E-2</v>
      </c>
      <c r="H94" s="8">
        <f t="shared" si="6"/>
        <v>-6.6214373935518198E-2</v>
      </c>
      <c r="I94" s="8">
        <f t="shared" si="7"/>
        <v>-5.621702403796601E-2</v>
      </c>
      <c r="K94" s="9">
        <f t="shared" si="8"/>
        <v>4.3843433156726319E-3</v>
      </c>
      <c r="L94" s="9">
        <f t="shared" si="8"/>
        <v>3.160353791685248E-3</v>
      </c>
      <c r="O94" s="9">
        <f t="shared" si="9"/>
        <v>3.7223750511918966E-3</v>
      </c>
    </row>
    <row r="95" spans="1:15" x14ac:dyDescent="0.25">
      <c r="A95" s="2">
        <v>43552</v>
      </c>
      <c r="B95" s="3">
        <v>3.6064000000000003</v>
      </c>
      <c r="C95" s="3">
        <v>0.73</v>
      </c>
      <c r="E95" s="5">
        <f t="shared" si="5"/>
        <v>1.6574585635359167E-2</v>
      </c>
      <c r="F95" s="5">
        <f t="shared" si="5"/>
        <v>0</v>
      </c>
      <c r="H95" s="8">
        <f t="shared" si="6"/>
        <v>1.2536377502949737E-2</v>
      </c>
      <c r="I95" s="8">
        <f t="shared" si="7"/>
        <v>-4.2689720899140174E-3</v>
      </c>
      <c r="K95" s="9">
        <f t="shared" si="8"/>
        <v>1.5716076089646429E-4</v>
      </c>
      <c r="L95" s="9">
        <f t="shared" si="8"/>
        <v>1.8224122704464855E-5</v>
      </c>
      <c r="O95" s="9">
        <f t="shared" si="9"/>
        <v>-5.351744566871841E-5</v>
      </c>
    </row>
    <row r="96" spans="1:15" x14ac:dyDescent="0.25">
      <c r="A96" s="2">
        <v>43553</v>
      </c>
      <c r="B96" s="3">
        <v>3.7141999999999999</v>
      </c>
      <c r="C96" s="3">
        <v>0.75</v>
      </c>
      <c r="E96" s="5">
        <f t="shared" si="5"/>
        <v>2.9891304347825994E-2</v>
      </c>
      <c r="F96" s="5">
        <f t="shared" si="5"/>
        <v>2.7397260273972629E-2</v>
      </c>
      <c r="H96" s="8">
        <f t="shared" si="6"/>
        <v>2.5853096215416566E-2</v>
      </c>
      <c r="I96" s="8">
        <f t="shared" si="7"/>
        <v>2.3128288184058612E-2</v>
      </c>
      <c r="K96" s="9">
        <f t="shared" si="8"/>
        <v>6.6838258392358638E-4</v>
      </c>
      <c r="L96" s="9">
        <f t="shared" si="8"/>
        <v>5.349177143248652E-4</v>
      </c>
      <c r="O96" s="9">
        <f t="shared" si="9"/>
        <v>5.9793785972034937E-4</v>
      </c>
    </row>
    <row r="97" spans="1:15" x14ac:dyDescent="0.25">
      <c r="A97" s="2">
        <v>43556</v>
      </c>
      <c r="B97" s="3">
        <v>3.7435999999999998</v>
      </c>
      <c r="C97" s="3">
        <v>0.77</v>
      </c>
      <c r="E97" s="5">
        <f t="shared" si="5"/>
        <v>7.9155672823218656E-3</v>
      </c>
      <c r="F97" s="5">
        <f t="shared" si="5"/>
        <v>2.6666666666666689E-2</v>
      </c>
      <c r="H97" s="8">
        <f t="shared" si="6"/>
        <v>3.8773591499124353E-3</v>
      </c>
      <c r="I97" s="8">
        <f t="shared" si="7"/>
        <v>2.2397694576752673E-2</v>
      </c>
      <c r="K97" s="9">
        <f t="shared" si="8"/>
        <v>1.5033913977409682E-5</v>
      </c>
      <c r="L97" s="9">
        <f t="shared" si="8"/>
        <v>5.0165672235349609E-4</v>
      </c>
      <c r="O97" s="9">
        <f t="shared" si="9"/>
        <v>8.6843906004116099E-5</v>
      </c>
    </row>
    <row r="98" spans="1:15" x14ac:dyDescent="0.25">
      <c r="A98" s="2">
        <v>43557</v>
      </c>
      <c r="B98" s="3">
        <v>3.6553999999999998</v>
      </c>
      <c r="C98" s="3">
        <v>0.8</v>
      </c>
      <c r="E98" s="5">
        <f t="shared" si="5"/>
        <v>-2.3560209424083784E-2</v>
      </c>
      <c r="F98" s="5">
        <f t="shared" si="5"/>
        <v>3.8961038961038995E-2</v>
      </c>
      <c r="H98" s="8">
        <f t="shared" si="6"/>
        <v>-2.7598417556493213E-2</v>
      </c>
      <c r="I98" s="8">
        <f t="shared" si="7"/>
        <v>3.4692066871124978E-2</v>
      </c>
      <c r="K98" s="9">
        <f t="shared" si="8"/>
        <v>7.6167265162255281E-4</v>
      </c>
      <c r="L98" s="9">
        <f t="shared" si="8"/>
        <v>1.2035395037906073E-3</v>
      </c>
      <c r="O98" s="9">
        <f t="shared" si="9"/>
        <v>-9.5744614740709221E-4</v>
      </c>
    </row>
    <row r="99" spans="1:15" x14ac:dyDescent="0.25">
      <c r="A99" s="2">
        <v>43558</v>
      </c>
      <c r="B99" s="3">
        <v>3.6749999999999998</v>
      </c>
      <c r="C99" s="3">
        <v>0.82</v>
      </c>
      <c r="E99" s="5">
        <f t="shared" si="5"/>
        <v>5.3619302949061837E-3</v>
      </c>
      <c r="F99" s="5">
        <f t="shared" si="5"/>
        <v>2.4999999999999883E-2</v>
      </c>
      <c r="H99" s="8">
        <f t="shared" si="6"/>
        <v>1.3237221624967533E-3</v>
      </c>
      <c r="I99" s="8">
        <f t="shared" si="7"/>
        <v>2.0731027910085867E-2</v>
      </c>
      <c r="K99" s="9">
        <f t="shared" si="8"/>
        <v>1.7522403634850809E-6</v>
      </c>
      <c r="L99" s="9">
        <f t="shared" si="8"/>
        <v>4.2977551820875919E-4</v>
      </c>
      <c r="O99" s="9">
        <f t="shared" si="9"/>
        <v>2.744212109591941E-5</v>
      </c>
    </row>
    <row r="100" spans="1:15" x14ac:dyDescent="0.25">
      <c r="A100" s="2">
        <v>43559</v>
      </c>
      <c r="B100" s="3">
        <v>3.7827999999999999</v>
      </c>
      <c r="C100" s="3">
        <v>0.82</v>
      </c>
      <c r="E100" s="5">
        <f t="shared" si="5"/>
        <v>2.9333333333333367E-2</v>
      </c>
      <c r="F100" s="5">
        <f t="shared" si="5"/>
        <v>0</v>
      </c>
      <c r="H100" s="8">
        <f t="shared" si="6"/>
        <v>2.5295125200923939E-2</v>
      </c>
      <c r="I100" s="8">
        <f t="shared" si="7"/>
        <v>-4.2689720899140174E-3</v>
      </c>
      <c r="K100" s="9">
        <f t="shared" si="8"/>
        <v>6.3984335893041736E-4</v>
      </c>
      <c r="L100" s="9">
        <f t="shared" si="8"/>
        <v>1.8224122704464855E-5</v>
      </c>
      <c r="O100" s="9">
        <f t="shared" si="9"/>
        <v>-1.07984183493625E-4</v>
      </c>
    </row>
    <row r="101" spans="1:15" x14ac:dyDescent="0.25">
      <c r="A101" s="2">
        <v>43560</v>
      </c>
      <c r="B101" s="3">
        <v>3.7239999999999998</v>
      </c>
      <c r="C101" s="3">
        <v>0.81</v>
      </c>
      <c r="E101" s="5">
        <f t="shared" si="5"/>
        <v>-1.5544041450777252E-2</v>
      </c>
      <c r="F101" s="5">
        <f t="shared" si="5"/>
        <v>-1.2195121951219388E-2</v>
      </c>
      <c r="H101" s="8">
        <f t="shared" si="6"/>
        <v>-1.9582249583186682E-2</v>
      </c>
      <c r="I101" s="8">
        <f t="shared" si="7"/>
        <v>-1.6464094041133404E-2</v>
      </c>
      <c r="K101" s="9">
        <f t="shared" si="8"/>
        <v>3.8346449873821498E-4</v>
      </c>
      <c r="L101" s="9">
        <f t="shared" si="8"/>
        <v>2.7106639259528444E-4</v>
      </c>
      <c r="O101" s="9">
        <f t="shared" si="9"/>
        <v>3.2240399867453095E-4</v>
      </c>
    </row>
    <row r="102" spans="1:15" x14ac:dyDescent="0.25">
      <c r="A102" s="2">
        <v>43563</v>
      </c>
      <c r="B102" s="3">
        <v>3.6847999999999996</v>
      </c>
      <c r="C102" s="3">
        <v>0.78</v>
      </c>
      <c r="E102" s="5">
        <f t="shared" si="5"/>
        <v>-1.0526315789473719E-2</v>
      </c>
      <c r="F102" s="5">
        <f t="shared" si="5"/>
        <v>-3.703703703703707E-2</v>
      </c>
      <c r="H102" s="8">
        <f t="shared" si="6"/>
        <v>-1.4564523921883149E-2</v>
      </c>
      <c r="I102" s="8">
        <f t="shared" si="7"/>
        <v>-4.1306009126951086E-2</v>
      </c>
      <c r="K102" s="9">
        <f t="shared" si="8"/>
        <v>2.1212535707110651E-4</v>
      </c>
      <c r="L102" s="9">
        <f t="shared" si="8"/>
        <v>1.7061863899957665E-3</v>
      </c>
      <c r="O102" s="9">
        <f t="shared" si="9"/>
        <v>6.0160235804700276E-4</v>
      </c>
    </row>
    <row r="103" spans="1:15" x14ac:dyDescent="0.25">
      <c r="A103" s="2">
        <v>43564</v>
      </c>
      <c r="B103" s="3">
        <v>3.9886000000000004</v>
      </c>
      <c r="C103" s="3">
        <v>0.81</v>
      </c>
      <c r="E103" s="5">
        <f t="shared" si="5"/>
        <v>8.24468085106385E-2</v>
      </c>
      <c r="F103" s="5">
        <f t="shared" si="5"/>
        <v>3.8461538461538491E-2</v>
      </c>
      <c r="H103" s="8">
        <f t="shared" si="6"/>
        <v>7.8408600378229068E-2</v>
      </c>
      <c r="I103" s="8">
        <f t="shared" si="7"/>
        <v>3.4192566371624475E-2</v>
      </c>
      <c r="K103" s="9">
        <f t="shared" si="8"/>
        <v>6.1479086132728237E-3</v>
      </c>
      <c r="L103" s="9">
        <f t="shared" si="8"/>
        <v>1.1691315950779449E-3</v>
      </c>
      <c r="O103" s="9">
        <f t="shared" si="9"/>
        <v>2.6809912725387773E-3</v>
      </c>
    </row>
    <row r="104" spans="1:15" x14ac:dyDescent="0.25">
      <c r="A104" s="2">
        <v>43565</v>
      </c>
      <c r="B104" s="3">
        <v>3.9592000000000001</v>
      </c>
      <c r="C104" s="3">
        <v>0.79</v>
      </c>
      <c r="E104" s="5">
        <f t="shared" si="5"/>
        <v>-7.3710073710074493E-3</v>
      </c>
      <c r="F104" s="5">
        <f t="shared" si="5"/>
        <v>-2.4691358024691377E-2</v>
      </c>
      <c r="H104" s="8">
        <f t="shared" si="6"/>
        <v>-1.140921550341688E-2</v>
      </c>
      <c r="I104" s="8">
        <f t="shared" si="7"/>
        <v>-2.8960330114605394E-2</v>
      </c>
      <c r="K104" s="9">
        <f t="shared" si="8"/>
        <v>1.3017019840340808E-4</v>
      </c>
      <c r="L104" s="9">
        <f t="shared" si="8"/>
        <v>8.3870072034692008E-4</v>
      </c>
      <c r="O104" s="9">
        <f t="shared" si="9"/>
        <v>3.3041464732762663E-4</v>
      </c>
    </row>
    <row r="105" spans="1:15" x14ac:dyDescent="0.25">
      <c r="A105" s="2">
        <v>43566</v>
      </c>
      <c r="B105" s="3">
        <v>3.8807999999999998</v>
      </c>
      <c r="C105" s="3">
        <v>0.78</v>
      </c>
      <c r="E105" s="5">
        <f t="shared" si="5"/>
        <v>-1.9801980198019865E-2</v>
      </c>
      <c r="F105" s="5">
        <f t="shared" si="5"/>
        <v>-1.2658227848101276E-2</v>
      </c>
      <c r="H105" s="8">
        <f t="shared" si="6"/>
        <v>-2.3840188330429293E-2</v>
      </c>
      <c r="I105" s="8">
        <f t="shared" si="7"/>
        <v>-1.6927199938015294E-2</v>
      </c>
      <c r="K105" s="9">
        <f t="shared" si="8"/>
        <v>5.6835457963033708E-4</v>
      </c>
      <c r="L105" s="9">
        <f t="shared" si="8"/>
        <v>2.8653009774154501E-4</v>
      </c>
      <c r="O105" s="9">
        <f t="shared" si="9"/>
        <v>4.0354763442911566E-4</v>
      </c>
    </row>
    <row r="106" spans="1:15" x14ac:dyDescent="0.25">
      <c r="A106" s="2">
        <v>43567</v>
      </c>
      <c r="B106" s="3">
        <v>3.8513999999999999</v>
      </c>
      <c r="C106" s="3">
        <v>0.79</v>
      </c>
      <c r="E106" s="5">
        <f t="shared" si="5"/>
        <v>-7.575757575757543E-3</v>
      </c>
      <c r="F106" s="5">
        <f t="shared" si="5"/>
        <v>1.2820512820512832E-2</v>
      </c>
      <c r="H106" s="8">
        <f t="shared" si="6"/>
        <v>-1.1613965708166973E-2</v>
      </c>
      <c r="I106" s="8">
        <f t="shared" si="7"/>
        <v>8.5515407305988139E-3</v>
      </c>
      <c r="K106" s="9">
        <f t="shared" si="8"/>
        <v>1.3488419947047837E-4</v>
      </c>
      <c r="L106" s="9">
        <f t="shared" si="8"/>
        <v>7.3128848867090492E-5</v>
      </c>
      <c r="O106" s="9">
        <f t="shared" si="9"/>
        <v>-9.9317300797167771E-5</v>
      </c>
    </row>
    <row r="107" spans="1:15" x14ac:dyDescent="0.25">
      <c r="A107" s="2">
        <v>43570</v>
      </c>
      <c r="B107" s="3">
        <v>3.8024</v>
      </c>
      <c r="C107" s="3">
        <v>0.77</v>
      </c>
      <c r="E107" s="5">
        <f t="shared" si="5"/>
        <v>-1.2722646310432552E-2</v>
      </c>
      <c r="F107" s="5">
        <f t="shared" si="5"/>
        <v>-2.5316455696202552E-2</v>
      </c>
      <c r="H107" s="8">
        <f t="shared" si="6"/>
        <v>-1.6760854442841984E-2</v>
      </c>
      <c r="I107" s="8">
        <f t="shared" si="7"/>
        <v>-2.9585427786116569E-2</v>
      </c>
      <c r="K107" s="9">
        <f t="shared" si="8"/>
        <v>2.8092624165413586E-4</v>
      </c>
      <c r="L107" s="9">
        <f t="shared" si="8"/>
        <v>8.7529753728751833E-4</v>
      </c>
      <c r="O107" s="9">
        <f t="shared" si="9"/>
        <v>4.9587704875231255E-4</v>
      </c>
    </row>
    <row r="108" spans="1:15" x14ac:dyDescent="0.25">
      <c r="A108" s="2">
        <v>43571</v>
      </c>
      <c r="B108" s="3">
        <v>3.7730000000000001</v>
      </c>
      <c r="C108" s="3">
        <v>0.76</v>
      </c>
      <c r="E108" s="5">
        <f t="shared" si="5"/>
        <v>-7.7319587628865635E-3</v>
      </c>
      <c r="F108" s="5">
        <f t="shared" si="5"/>
        <v>-1.2987012987012998E-2</v>
      </c>
      <c r="H108" s="8">
        <f t="shared" si="6"/>
        <v>-1.1770166895295994E-2</v>
      </c>
      <c r="I108" s="8">
        <f t="shared" si="7"/>
        <v>-1.7255985076927015E-2</v>
      </c>
      <c r="K108" s="9">
        <f t="shared" si="8"/>
        <v>1.3853682874312174E-4</v>
      </c>
      <c r="L108" s="9">
        <f t="shared" si="8"/>
        <v>2.9776902097512786E-4</v>
      </c>
      <c r="O108" s="9">
        <f t="shared" si="9"/>
        <v>2.0310582429816805E-4</v>
      </c>
    </row>
    <row r="109" spans="1:15" x14ac:dyDescent="0.25">
      <c r="A109" s="2">
        <v>43572</v>
      </c>
      <c r="B109" s="3">
        <v>3.9984000000000002</v>
      </c>
      <c r="C109" s="3">
        <v>0.77</v>
      </c>
      <c r="E109" s="5">
        <f t="shared" si="5"/>
        <v>5.9740259740259753E-2</v>
      </c>
      <c r="F109" s="5">
        <f t="shared" si="5"/>
        <v>1.3157894736842117E-2</v>
      </c>
      <c r="H109" s="8">
        <f t="shared" si="6"/>
        <v>5.5702051607850321E-2</v>
      </c>
      <c r="I109" s="8">
        <f t="shared" si="7"/>
        <v>8.8889226469280984E-3</v>
      </c>
      <c r="K109" s="9">
        <f t="shared" si="8"/>
        <v>3.1027185533236204E-3</v>
      </c>
      <c r="L109" s="9">
        <f t="shared" si="8"/>
        <v>7.9012945823071226E-5</v>
      </c>
      <c r="O109" s="9">
        <f t="shared" si="9"/>
        <v>4.9513122801737842E-4</v>
      </c>
    </row>
    <row r="110" spans="1:15" x14ac:dyDescent="0.25">
      <c r="A110" s="2">
        <v>43573</v>
      </c>
      <c r="B110" s="3">
        <v>3.8317999999999999</v>
      </c>
      <c r="C110" s="3">
        <v>0.78</v>
      </c>
      <c r="E110" s="5">
        <f t="shared" si="5"/>
        <v>-4.1666666666666741E-2</v>
      </c>
      <c r="F110" s="5">
        <f t="shared" si="5"/>
        <v>1.2987012987012998E-2</v>
      </c>
      <c r="H110" s="8">
        <f t="shared" si="6"/>
        <v>-4.5704874799076173E-2</v>
      </c>
      <c r="I110" s="8">
        <f t="shared" si="7"/>
        <v>8.7180408970989817E-3</v>
      </c>
      <c r="K110" s="9">
        <f t="shared" si="8"/>
        <v>2.0889355803992283E-3</v>
      </c>
      <c r="L110" s="9">
        <f t="shared" si="8"/>
        <v>7.6004237083490412E-5</v>
      </c>
      <c r="O110" s="9">
        <f t="shared" si="9"/>
        <v>-3.9845696769513468E-4</v>
      </c>
    </row>
    <row r="111" spans="1:15" x14ac:dyDescent="0.25">
      <c r="A111" s="2">
        <v>43574</v>
      </c>
      <c r="B111" s="3">
        <v>3.8513999999999999</v>
      </c>
      <c r="C111" s="3">
        <v>0.8</v>
      </c>
      <c r="E111" s="5">
        <f t="shared" si="5"/>
        <v>5.1150895140665122E-3</v>
      </c>
      <c r="F111" s="5">
        <f t="shared" si="5"/>
        <v>2.5641025641025664E-2</v>
      </c>
      <c r="H111" s="8">
        <f t="shared" si="6"/>
        <v>1.0768813816570818E-3</v>
      </c>
      <c r="I111" s="8">
        <f t="shared" si="7"/>
        <v>2.1372053551111648E-2</v>
      </c>
      <c r="K111" s="9">
        <f t="shared" si="8"/>
        <v>1.1596735101596654E-6</v>
      </c>
      <c r="L111" s="9">
        <f t="shared" si="8"/>
        <v>4.5676467299158398E-4</v>
      </c>
      <c r="O111" s="9">
        <f t="shared" si="9"/>
        <v>2.3015166556970255E-5</v>
      </c>
    </row>
    <row r="112" spans="1:15" x14ac:dyDescent="0.25">
      <c r="A112" s="2">
        <v>43577</v>
      </c>
      <c r="B112" s="3">
        <v>3.7730000000000001</v>
      </c>
      <c r="C112" s="3">
        <v>0.79</v>
      </c>
      <c r="E112" s="5">
        <f t="shared" si="5"/>
        <v>-2.0356234096692061E-2</v>
      </c>
      <c r="F112" s="5">
        <f t="shared" si="5"/>
        <v>-1.2500000000000011E-2</v>
      </c>
      <c r="H112" s="8">
        <f t="shared" si="6"/>
        <v>-2.439444222910149E-2</v>
      </c>
      <c r="I112" s="8">
        <f t="shared" si="7"/>
        <v>-1.6768972089914028E-2</v>
      </c>
      <c r="K112" s="9">
        <f t="shared" si="8"/>
        <v>5.9508881166897012E-4</v>
      </c>
      <c r="L112" s="9">
        <f t="shared" si="8"/>
        <v>2.8119842495231561E-4</v>
      </c>
      <c r="O112" s="9">
        <f t="shared" si="9"/>
        <v>4.0906972088882305E-4</v>
      </c>
    </row>
    <row r="113" spans="1:15" x14ac:dyDescent="0.25">
      <c r="A113" s="2">
        <v>43579</v>
      </c>
      <c r="B113" s="3">
        <v>3.6749999999999998</v>
      </c>
      <c r="C113" s="3">
        <v>0.82</v>
      </c>
      <c r="E113" s="5">
        <f t="shared" si="5"/>
        <v>-2.5974025974026056E-2</v>
      </c>
      <c r="F113" s="5">
        <f t="shared" si="5"/>
        <v>3.7974683544303688E-2</v>
      </c>
      <c r="H113" s="8">
        <f t="shared" si="6"/>
        <v>-3.0012234106435484E-2</v>
      </c>
      <c r="I113" s="8">
        <f t="shared" si="7"/>
        <v>3.3705711454389671E-2</v>
      </c>
      <c r="K113" s="9">
        <f t="shared" si="8"/>
        <v>9.0073419605948932E-4</v>
      </c>
      <c r="L113" s="9">
        <f t="shared" si="8"/>
        <v>1.1360749846465752E-3</v>
      </c>
      <c r="O113" s="9">
        <f t="shared" si="9"/>
        <v>-1.0115837028931069E-3</v>
      </c>
    </row>
    <row r="114" spans="1:15" x14ac:dyDescent="0.25">
      <c r="A114" s="2">
        <v>43580</v>
      </c>
      <c r="B114" s="3">
        <v>3.5377999999999998</v>
      </c>
      <c r="C114" s="3">
        <v>0.8</v>
      </c>
      <c r="E114" s="5">
        <f t="shared" si="5"/>
        <v>-3.7333333333333329E-2</v>
      </c>
      <c r="F114" s="5">
        <f t="shared" si="5"/>
        <v>-2.4390243902438911E-2</v>
      </c>
      <c r="H114" s="8">
        <f t="shared" si="6"/>
        <v>-4.1371541465742762E-2</v>
      </c>
      <c r="I114" s="8">
        <f t="shared" si="7"/>
        <v>-2.8659215992352927E-2</v>
      </c>
      <c r="K114" s="9">
        <f t="shared" si="8"/>
        <v>1.7116044432516728E-3</v>
      </c>
      <c r="L114" s="9">
        <f t="shared" si="8"/>
        <v>8.2135066129633777E-4</v>
      </c>
      <c r="O114" s="9">
        <f t="shared" si="9"/>
        <v>1.1856759428033072E-3</v>
      </c>
    </row>
    <row r="115" spans="1:15" x14ac:dyDescent="0.25">
      <c r="A115" s="2">
        <v>43581</v>
      </c>
      <c r="B115" s="3">
        <v>3.5966</v>
      </c>
      <c r="C115" s="3">
        <v>0.81</v>
      </c>
      <c r="E115" s="5">
        <f t="shared" si="5"/>
        <v>1.6620498614958502E-2</v>
      </c>
      <c r="F115" s="5">
        <f t="shared" si="5"/>
        <v>1.2500000000000011E-2</v>
      </c>
      <c r="H115" s="8">
        <f t="shared" si="6"/>
        <v>1.2582290482549071E-2</v>
      </c>
      <c r="I115" s="8">
        <f t="shared" si="7"/>
        <v>8.2310279100859945E-3</v>
      </c>
      <c r="K115" s="9">
        <f t="shared" si="8"/>
        <v>1.5831403378724495E-4</v>
      </c>
      <c r="L115" s="9">
        <f t="shared" si="8"/>
        <v>6.7749820456614612E-5</v>
      </c>
      <c r="O115" s="9">
        <f t="shared" si="9"/>
        <v>1.0356518413467078E-4</v>
      </c>
    </row>
    <row r="116" spans="1:15" x14ac:dyDescent="0.25">
      <c r="A116" s="2">
        <v>43584</v>
      </c>
      <c r="B116" s="3">
        <v>3.6456</v>
      </c>
      <c r="C116" s="3">
        <v>0.79</v>
      </c>
      <c r="E116" s="5">
        <f t="shared" si="5"/>
        <v>1.3623978201634858E-2</v>
      </c>
      <c r="F116" s="5">
        <f t="shared" si="5"/>
        <v>-2.4691358024691377E-2</v>
      </c>
      <c r="H116" s="8">
        <f t="shared" si="6"/>
        <v>9.5857700692254279E-3</v>
      </c>
      <c r="I116" s="8">
        <f t="shared" si="7"/>
        <v>-2.8960330114605394E-2</v>
      </c>
      <c r="K116" s="9">
        <f t="shared" si="8"/>
        <v>9.1886987820058059E-5</v>
      </c>
      <c r="L116" s="9">
        <f t="shared" si="8"/>
        <v>8.3870072034692008E-4</v>
      </c>
      <c r="O116" s="9">
        <f t="shared" si="9"/>
        <v>-2.7760706560747217E-4</v>
      </c>
    </row>
    <row r="117" spans="1:15" x14ac:dyDescent="0.25">
      <c r="A117" s="2">
        <v>43585</v>
      </c>
      <c r="B117" s="3">
        <v>3.7141999999999999</v>
      </c>
      <c r="C117" s="3">
        <v>0.79</v>
      </c>
      <c r="E117" s="5">
        <f t="shared" si="5"/>
        <v>1.8817204301075266E-2</v>
      </c>
      <c r="F117" s="5">
        <f t="shared" si="5"/>
        <v>0</v>
      </c>
      <c r="H117" s="8">
        <f t="shared" si="6"/>
        <v>1.4778996168665836E-2</v>
      </c>
      <c r="I117" s="8">
        <f t="shared" si="7"/>
        <v>-4.2689720899140174E-3</v>
      </c>
      <c r="K117" s="9">
        <f t="shared" si="8"/>
        <v>2.1841872775343944E-4</v>
      </c>
      <c r="L117" s="9">
        <f t="shared" si="8"/>
        <v>1.8224122704464855E-5</v>
      </c>
      <c r="O117" s="9">
        <f t="shared" si="9"/>
        <v>-6.3091122160980655E-5</v>
      </c>
    </row>
    <row r="118" spans="1:15" x14ac:dyDescent="0.25">
      <c r="A118" s="2">
        <v>43587</v>
      </c>
      <c r="B118" s="3">
        <v>3.5672000000000001</v>
      </c>
      <c r="C118" s="3">
        <v>0.77</v>
      </c>
      <c r="E118" s="5">
        <f t="shared" si="5"/>
        <v>-3.9577836411609446E-2</v>
      </c>
      <c r="F118" s="5">
        <f t="shared" si="5"/>
        <v>-2.5316455696202552E-2</v>
      </c>
      <c r="H118" s="8">
        <f t="shared" si="6"/>
        <v>-4.3616044544018878E-2</v>
      </c>
      <c r="I118" s="8">
        <f t="shared" si="7"/>
        <v>-2.9585427786116569E-2</v>
      </c>
      <c r="K118" s="9">
        <f t="shared" si="8"/>
        <v>1.902359341665839E-3</v>
      </c>
      <c r="L118" s="9">
        <f t="shared" si="8"/>
        <v>8.7529753728751833E-4</v>
      </c>
      <c r="O118" s="9">
        <f t="shared" si="9"/>
        <v>1.2903993361731141E-3</v>
      </c>
    </row>
    <row r="119" spans="1:15" x14ac:dyDescent="0.25">
      <c r="A119" s="2">
        <v>43588</v>
      </c>
      <c r="B119" s="3">
        <v>3.5181999999999998</v>
      </c>
      <c r="C119" s="3">
        <v>0.79</v>
      </c>
      <c r="E119" s="5">
        <f t="shared" si="5"/>
        <v>-1.3736263736263842E-2</v>
      </c>
      <c r="F119" s="5">
        <f t="shared" si="5"/>
        <v>2.5974025974025997E-2</v>
      </c>
      <c r="H119" s="8">
        <f t="shared" si="6"/>
        <v>-1.7774471868673272E-2</v>
      </c>
      <c r="I119" s="8">
        <f t="shared" si="7"/>
        <v>2.170505388411198E-2</v>
      </c>
      <c r="K119" s="9">
        <f t="shared" si="8"/>
        <v>3.1593185021025754E-4</v>
      </c>
      <c r="L119" s="9">
        <f t="shared" si="8"/>
        <v>4.7110936411220457E-4</v>
      </c>
      <c r="O119" s="9">
        <f t="shared" si="9"/>
        <v>-3.8579586967118595E-4</v>
      </c>
    </row>
    <row r="120" spans="1:15" x14ac:dyDescent="0.25">
      <c r="A120" s="2">
        <v>43591</v>
      </c>
      <c r="B120" s="3">
        <v>3.3614000000000002</v>
      </c>
      <c r="C120" s="3">
        <v>0.81</v>
      </c>
      <c r="E120" s="5">
        <f t="shared" si="5"/>
        <v>-4.4568245125348079E-2</v>
      </c>
      <c r="F120" s="5">
        <f t="shared" si="5"/>
        <v>2.5316455696202552E-2</v>
      </c>
      <c r="H120" s="8">
        <f t="shared" si="6"/>
        <v>-4.8606453257757511E-2</v>
      </c>
      <c r="I120" s="8">
        <f t="shared" si="7"/>
        <v>2.1047483606288536E-2</v>
      </c>
      <c r="K120" s="9">
        <f t="shared" si="8"/>
        <v>2.3625872982985657E-3</v>
      </c>
      <c r="L120" s="9">
        <f t="shared" si="8"/>
        <v>4.4299656615698465E-4</v>
      </c>
      <c r="O120" s="9">
        <f t="shared" si="9"/>
        <v>-1.0230435281024812E-3</v>
      </c>
    </row>
    <row r="121" spans="1:15" x14ac:dyDescent="0.25">
      <c r="A121" s="2">
        <v>43592</v>
      </c>
      <c r="B121" s="3">
        <v>3.2731999999999997</v>
      </c>
      <c r="C121" s="3">
        <v>0.79</v>
      </c>
      <c r="E121" s="5">
        <f t="shared" si="5"/>
        <v>-2.6239067055393733E-2</v>
      </c>
      <c r="F121" s="5">
        <f t="shared" si="5"/>
        <v>-2.4691358024691377E-2</v>
      </c>
      <c r="H121" s="8">
        <f t="shared" si="6"/>
        <v>-3.0277275187803161E-2</v>
      </c>
      <c r="I121" s="8">
        <f t="shared" si="7"/>
        <v>-2.8960330114605394E-2</v>
      </c>
      <c r="K121" s="9">
        <f t="shared" si="8"/>
        <v>9.1671339279796092E-4</v>
      </c>
      <c r="L121" s="9">
        <f t="shared" si="8"/>
        <v>8.3870072034692008E-4</v>
      </c>
      <c r="O121" s="9">
        <f t="shared" si="9"/>
        <v>8.7683988440953055E-4</v>
      </c>
    </row>
    <row r="122" spans="1:15" x14ac:dyDescent="0.25">
      <c r="A122" s="2">
        <v>43593</v>
      </c>
      <c r="B122" s="3">
        <v>3.3319999999999999</v>
      </c>
      <c r="C122" s="3">
        <v>0.81</v>
      </c>
      <c r="E122" s="5">
        <f t="shared" si="5"/>
        <v>1.7964071856287483E-2</v>
      </c>
      <c r="F122" s="5">
        <f t="shared" si="5"/>
        <v>2.5316455696202552E-2</v>
      </c>
      <c r="H122" s="8">
        <f t="shared" si="6"/>
        <v>1.3925863723878053E-2</v>
      </c>
      <c r="I122" s="8">
        <f t="shared" si="7"/>
        <v>2.1047483606288536E-2</v>
      </c>
      <c r="K122" s="9">
        <f t="shared" si="8"/>
        <v>1.9392968045602271E-4</v>
      </c>
      <c r="L122" s="9">
        <f t="shared" si="8"/>
        <v>4.4299656615698465E-4</v>
      </c>
      <c r="O122" s="9">
        <f t="shared" si="9"/>
        <v>2.9310438843173153E-4</v>
      </c>
    </row>
    <row r="123" spans="1:15" x14ac:dyDescent="0.25">
      <c r="A123" s="2">
        <v>43594</v>
      </c>
      <c r="B123" s="3">
        <v>3.2437999999999998</v>
      </c>
      <c r="C123" s="3">
        <v>0.79</v>
      </c>
      <c r="E123" s="5">
        <f t="shared" si="5"/>
        <v>-2.6470588235294135E-2</v>
      </c>
      <c r="F123" s="5">
        <f t="shared" si="5"/>
        <v>-2.4691358024691377E-2</v>
      </c>
      <c r="H123" s="8">
        <f t="shared" si="6"/>
        <v>-3.0508796367703567E-2</v>
      </c>
      <c r="I123" s="8">
        <f t="shared" si="7"/>
        <v>-2.8960330114605394E-2</v>
      </c>
      <c r="K123" s="9">
        <f t="shared" si="8"/>
        <v>9.3078665580600235E-4</v>
      </c>
      <c r="L123" s="9">
        <f t="shared" si="8"/>
        <v>8.3870072034692008E-4</v>
      </c>
      <c r="O123" s="9">
        <f t="shared" si="9"/>
        <v>8.8354481420796927E-4</v>
      </c>
    </row>
    <row r="124" spans="1:15" x14ac:dyDescent="0.25">
      <c r="A124" s="2">
        <v>43595</v>
      </c>
      <c r="B124" s="3">
        <v>3.2535999999999996</v>
      </c>
      <c r="C124" s="3">
        <v>0.79</v>
      </c>
      <c r="E124" s="5">
        <f t="shared" si="5"/>
        <v>3.0211480362537179E-3</v>
      </c>
      <c r="F124" s="5">
        <f t="shared" si="5"/>
        <v>0</v>
      </c>
      <c r="H124" s="8">
        <f t="shared" si="6"/>
        <v>-1.0170600961557125E-3</v>
      </c>
      <c r="I124" s="8">
        <f t="shared" si="7"/>
        <v>-4.2689720899140174E-3</v>
      </c>
      <c r="K124" s="9">
        <f t="shared" si="8"/>
        <v>1.0344112391922672E-6</v>
      </c>
      <c r="L124" s="9">
        <f t="shared" si="8"/>
        <v>1.8224122704464855E-5</v>
      </c>
      <c r="O124" s="9">
        <f t="shared" si="9"/>
        <v>4.3418011642540032E-6</v>
      </c>
    </row>
    <row r="125" spans="1:15" x14ac:dyDescent="0.25">
      <c r="A125" s="2">
        <v>43598</v>
      </c>
      <c r="B125" s="3">
        <v>3.1556000000000002</v>
      </c>
      <c r="C125" s="3">
        <v>0.76</v>
      </c>
      <c r="E125" s="5">
        <f t="shared" si="5"/>
        <v>-3.012048192771067E-2</v>
      </c>
      <c r="F125" s="5">
        <f t="shared" si="5"/>
        <v>-3.7974683544303826E-2</v>
      </c>
      <c r="H125" s="8">
        <f t="shared" si="6"/>
        <v>-3.4158690060120102E-2</v>
      </c>
      <c r="I125" s="8">
        <f t="shared" si="7"/>
        <v>-4.2243655634217843E-2</v>
      </c>
      <c r="K125" s="9">
        <f t="shared" si="8"/>
        <v>1.1668161066233479E-3</v>
      </c>
      <c r="L125" s="9">
        <f t="shared" si="8"/>
        <v>1.784526441342385E-3</v>
      </c>
      <c r="O125" s="9">
        <f t="shared" si="9"/>
        <v>1.4429879398156935E-3</v>
      </c>
    </row>
    <row r="126" spans="1:15" x14ac:dyDescent="0.25">
      <c r="A126" s="2">
        <v>43599</v>
      </c>
      <c r="B126" s="3">
        <v>3.2633999999999999</v>
      </c>
      <c r="C126" s="3">
        <v>0.78</v>
      </c>
      <c r="E126" s="5">
        <f t="shared" si="5"/>
        <v>3.4161490683229712E-2</v>
      </c>
      <c r="F126" s="5">
        <f t="shared" si="5"/>
        <v>2.6315789473684233E-2</v>
      </c>
      <c r="H126" s="8">
        <f t="shared" si="6"/>
        <v>3.012328255082028E-2</v>
      </c>
      <c r="I126" s="8">
        <f t="shared" si="7"/>
        <v>2.2046817383770217E-2</v>
      </c>
      <c r="K126" s="9">
        <f t="shared" si="8"/>
        <v>9.0741215163655348E-4</v>
      </c>
      <c r="L126" s="9">
        <f t="shared" si="8"/>
        <v>4.8606215675331264E-4</v>
      </c>
      <c r="O126" s="9">
        <f t="shared" si="9"/>
        <v>6.6412250939764652E-4</v>
      </c>
    </row>
    <row r="127" spans="1:15" x14ac:dyDescent="0.25">
      <c r="A127" s="2">
        <v>43600</v>
      </c>
      <c r="B127" s="3">
        <v>3.2143999999999999</v>
      </c>
      <c r="C127" s="3">
        <v>0.77</v>
      </c>
      <c r="E127" s="5">
        <f t="shared" si="5"/>
        <v>-1.5015015015014996E-2</v>
      </c>
      <c r="F127" s="5">
        <f t="shared" si="5"/>
        <v>-1.2820512820512832E-2</v>
      </c>
      <c r="H127" s="8">
        <f t="shared" si="6"/>
        <v>-1.9053223147424428E-2</v>
      </c>
      <c r="I127" s="8">
        <f t="shared" si="7"/>
        <v>-1.7089484910426851E-2</v>
      </c>
      <c r="K127" s="9">
        <f t="shared" si="8"/>
        <v>3.6302531230555002E-4</v>
      </c>
      <c r="L127" s="9">
        <f t="shared" si="8"/>
        <v>2.92050494503707E-4</v>
      </c>
      <c r="O127" s="9">
        <f t="shared" si="9"/>
        <v>3.2560976947290535E-4</v>
      </c>
    </row>
    <row r="128" spans="1:15" x14ac:dyDescent="0.25">
      <c r="A128" s="2">
        <v>43601</v>
      </c>
      <c r="B128" s="3">
        <v>3.2143999999999999</v>
      </c>
      <c r="C128" s="3">
        <v>0.76</v>
      </c>
      <c r="E128" s="5">
        <f t="shared" si="5"/>
        <v>0</v>
      </c>
      <c r="F128" s="5">
        <f t="shared" si="5"/>
        <v>-1.2987012987012998E-2</v>
      </c>
      <c r="H128" s="8">
        <f t="shared" si="6"/>
        <v>-4.0382081324094304E-3</v>
      </c>
      <c r="I128" s="8">
        <f t="shared" si="7"/>
        <v>-1.7255985076927015E-2</v>
      </c>
      <c r="K128" s="9">
        <f t="shared" si="8"/>
        <v>1.6307124920657658E-5</v>
      </c>
      <c r="L128" s="9">
        <f t="shared" si="8"/>
        <v>2.9776902097512786E-4</v>
      </c>
      <c r="O128" s="9">
        <f t="shared" si="9"/>
        <v>6.9683259270382443E-5</v>
      </c>
    </row>
    <row r="129" spans="1:15" x14ac:dyDescent="0.25">
      <c r="A129" s="2">
        <v>43602</v>
      </c>
      <c r="B129" s="3">
        <v>3.1947999999999999</v>
      </c>
      <c r="C129" s="3">
        <v>0.75</v>
      </c>
      <c r="E129" s="5">
        <f t="shared" si="5"/>
        <v>-6.0975609756097754E-3</v>
      </c>
      <c r="F129" s="5">
        <f t="shared" si="5"/>
        <v>-1.3157894736842117E-2</v>
      </c>
      <c r="H129" s="8">
        <f t="shared" si="6"/>
        <v>-1.0135769108019206E-2</v>
      </c>
      <c r="I129" s="8">
        <f t="shared" si="7"/>
        <v>-1.7426866826756135E-2</v>
      </c>
      <c r="K129" s="9">
        <f t="shared" si="8"/>
        <v>1.0273381541107645E-4</v>
      </c>
      <c r="L129" s="9">
        <f t="shared" si="8"/>
        <v>3.0369568739749346E-4</v>
      </c>
      <c r="O129" s="9">
        <f t="shared" si="9"/>
        <v>1.7663469843219953E-4</v>
      </c>
    </row>
    <row r="130" spans="1:15" x14ac:dyDescent="0.25">
      <c r="A130" s="2">
        <v>43605</v>
      </c>
      <c r="B130" s="3">
        <v>3.1556000000000002</v>
      </c>
      <c r="C130" s="3">
        <v>0.81</v>
      </c>
      <c r="E130" s="5">
        <f t="shared" si="5"/>
        <v>-1.2269938650306648E-2</v>
      </c>
      <c r="F130" s="5">
        <f t="shared" si="5"/>
        <v>8.0000000000000071E-2</v>
      </c>
      <c r="H130" s="8">
        <f t="shared" si="6"/>
        <v>-1.6308146782716079E-2</v>
      </c>
      <c r="I130" s="8">
        <f t="shared" si="7"/>
        <v>7.5731027910086054E-2</v>
      </c>
      <c r="K130" s="9">
        <f t="shared" si="8"/>
        <v>2.6595565148661277E-4</v>
      </c>
      <c r="L130" s="9">
        <f t="shared" si="8"/>
        <v>5.7351885883182331E-3</v>
      </c>
      <c r="O130" s="9">
        <f t="shared" si="9"/>
        <v>-1.2350327191636514E-3</v>
      </c>
    </row>
    <row r="131" spans="1:15" x14ac:dyDescent="0.25">
      <c r="A131" s="2">
        <v>43606</v>
      </c>
      <c r="B131" s="3">
        <v>3.1164000000000001</v>
      </c>
      <c r="C131" s="3">
        <v>0.82</v>
      </c>
      <c r="E131" s="5">
        <f t="shared" si="5"/>
        <v>-1.2422360248447244E-2</v>
      </c>
      <c r="F131" s="5">
        <f t="shared" si="5"/>
        <v>1.2345679012345552E-2</v>
      </c>
      <c r="H131" s="8">
        <f t="shared" si="6"/>
        <v>-1.6460568380856674E-2</v>
      </c>
      <c r="I131" s="8">
        <f t="shared" si="7"/>
        <v>8.0767069224315334E-3</v>
      </c>
      <c r="K131" s="9">
        <f t="shared" si="8"/>
        <v>2.709503114208585E-4</v>
      </c>
      <c r="L131" s="9">
        <f t="shared" si="8"/>
        <v>6.5233194710853456E-5</v>
      </c>
      <c r="O131" s="9">
        <f t="shared" si="9"/>
        <v>-1.3294718658882272E-4</v>
      </c>
    </row>
    <row r="132" spans="1:15" x14ac:dyDescent="0.25">
      <c r="A132" s="2">
        <v>43607</v>
      </c>
      <c r="B132" s="3">
        <v>2.9596</v>
      </c>
      <c r="C132" s="3">
        <v>0.81</v>
      </c>
      <c r="E132" s="5">
        <f t="shared" si="5"/>
        <v>-5.0314465408805048E-2</v>
      </c>
      <c r="F132" s="5">
        <f t="shared" si="5"/>
        <v>-1.2195121951219388E-2</v>
      </c>
      <c r="H132" s="8">
        <f t="shared" si="6"/>
        <v>-5.435267354121448E-2</v>
      </c>
      <c r="I132" s="8">
        <f t="shared" si="7"/>
        <v>-1.6464094041133404E-2</v>
      </c>
      <c r="K132" s="9">
        <f t="shared" si="8"/>
        <v>2.9542131210778368E-3</v>
      </c>
      <c r="L132" s="9">
        <f t="shared" si="8"/>
        <v>2.7106639259528444E-4</v>
      </c>
      <c r="O132" s="9">
        <f t="shared" si="9"/>
        <v>8.9486752856957855E-4</v>
      </c>
    </row>
    <row r="133" spans="1:15" x14ac:dyDescent="0.25">
      <c r="A133" s="2">
        <v>43608</v>
      </c>
      <c r="B133" s="3">
        <v>2.9302000000000001</v>
      </c>
      <c r="C133" s="3">
        <v>0.84</v>
      </c>
      <c r="E133" s="5">
        <f t="shared" ref="E133:F196" si="10">(B133-B132)/B132</f>
        <v>-9.9337748344370431E-3</v>
      </c>
      <c r="F133" s="5">
        <f t="shared" si="10"/>
        <v>3.7037037037036931E-2</v>
      </c>
      <c r="H133" s="8">
        <f t="shared" ref="H133:H196" si="11">E133-$E$252</f>
        <v>-1.3971982966846474E-2</v>
      </c>
      <c r="I133" s="8">
        <f t="shared" ref="I133:I196" si="12">F133-$F$252</f>
        <v>3.2768064947122914E-2</v>
      </c>
      <c r="K133" s="9">
        <f t="shared" ref="K133:L196" si="13">H133*H133</f>
        <v>1.9521630802584797E-4</v>
      </c>
      <c r="L133" s="9">
        <f t="shared" si="13"/>
        <v>1.0737460803788654E-3</v>
      </c>
      <c r="O133" s="9">
        <f t="shared" ref="O133:O196" si="14">H133*I133</f>
        <v>-4.5783484529772034E-4</v>
      </c>
    </row>
    <row r="134" spans="1:15" x14ac:dyDescent="0.25">
      <c r="A134" s="2">
        <v>43609</v>
      </c>
      <c r="B134" s="3">
        <v>3.1752000000000002</v>
      </c>
      <c r="C134" s="3">
        <v>0.92</v>
      </c>
      <c r="E134" s="5">
        <f t="shared" si="10"/>
        <v>8.3612040133779292E-2</v>
      </c>
      <c r="F134" s="5">
        <f t="shared" si="10"/>
        <v>9.523809523809533E-2</v>
      </c>
      <c r="H134" s="8">
        <f t="shared" si="11"/>
        <v>7.957383200136986E-2</v>
      </c>
      <c r="I134" s="8">
        <f t="shared" si="12"/>
        <v>9.0969123148181313E-2</v>
      </c>
      <c r="K134" s="9">
        <f t="shared" si="13"/>
        <v>6.3319947393822339E-3</v>
      </c>
      <c r="L134" s="9">
        <f t="shared" si="13"/>
        <v>8.2753813663489773E-3</v>
      </c>
      <c r="O134" s="9">
        <f t="shared" si="14"/>
        <v>7.238761722705306E-3</v>
      </c>
    </row>
    <row r="135" spans="1:15" x14ac:dyDescent="0.25">
      <c r="A135" s="2">
        <v>43612</v>
      </c>
      <c r="B135" s="3">
        <v>3.234</v>
      </c>
      <c r="C135" s="3">
        <v>0.95</v>
      </c>
      <c r="E135" s="5">
        <f t="shared" si="10"/>
        <v>1.8518518518518434E-2</v>
      </c>
      <c r="F135" s="5">
        <f t="shared" si="10"/>
        <v>3.2608695652173822E-2</v>
      </c>
      <c r="H135" s="8">
        <f t="shared" si="11"/>
        <v>1.4480310386109004E-2</v>
      </c>
      <c r="I135" s="8">
        <f t="shared" si="12"/>
        <v>2.8339723562259805E-2</v>
      </c>
      <c r="K135" s="9">
        <f t="shared" si="13"/>
        <v>2.096793888780563E-4</v>
      </c>
      <c r="L135" s="9">
        <f t="shared" si="13"/>
        <v>8.031399315853036E-4</v>
      </c>
      <c r="O135" s="9">
        <f t="shared" si="14"/>
        <v>4.103679934380487E-4</v>
      </c>
    </row>
    <row r="136" spans="1:15" x14ac:dyDescent="0.25">
      <c r="A136" s="2">
        <v>43613</v>
      </c>
      <c r="B136" s="3">
        <v>3.2437999999999998</v>
      </c>
      <c r="C136" s="3">
        <v>0.95</v>
      </c>
      <c r="E136" s="5">
        <f t="shared" si="10"/>
        <v>3.0303030303029713E-3</v>
      </c>
      <c r="F136" s="5">
        <f t="shared" si="10"/>
        <v>0</v>
      </c>
      <c r="H136" s="8">
        <f t="shared" si="11"/>
        <v>-1.0079051021064591E-3</v>
      </c>
      <c r="I136" s="8">
        <f t="shared" si="12"/>
        <v>-4.2689720899140174E-3</v>
      </c>
      <c r="K136" s="9">
        <f t="shared" si="13"/>
        <v>1.0158726948522315E-6</v>
      </c>
      <c r="L136" s="9">
        <f t="shared" si="13"/>
        <v>1.8224122704464855E-5</v>
      </c>
      <c r="O136" s="9">
        <f t="shared" si="14"/>
        <v>4.3027187501744117E-6</v>
      </c>
    </row>
    <row r="137" spans="1:15" x14ac:dyDescent="0.25">
      <c r="A137" s="2">
        <v>43614</v>
      </c>
      <c r="B137" s="3">
        <v>3.2143999999999999</v>
      </c>
      <c r="C137" s="3">
        <v>1</v>
      </c>
      <c r="E137" s="5">
        <f t="shared" si="10"/>
        <v>-9.0634441087612903E-3</v>
      </c>
      <c r="F137" s="5">
        <f t="shared" si="10"/>
        <v>5.2631578947368474E-2</v>
      </c>
      <c r="H137" s="8">
        <f t="shared" si="11"/>
        <v>-1.3101652241170721E-2</v>
      </c>
      <c r="I137" s="8">
        <f t="shared" si="12"/>
        <v>4.8362606857454457E-2</v>
      </c>
      <c r="K137" s="9">
        <f t="shared" si="13"/>
        <v>1.7165329144857376E-4</v>
      </c>
      <c r="L137" s="9">
        <f t="shared" si="13"/>
        <v>2.3389417420487009E-3</v>
      </c>
      <c r="O137" s="9">
        <f t="shared" si="14"/>
        <v>-6.3363005652282661E-4</v>
      </c>
    </row>
    <row r="138" spans="1:15" x14ac:dyDescent="0.25">
      <c r="A138" s="2">
        <v>43615</v>
      </c>
      <c r="B138" s="3">
        <v>3.234</v>
      </c>
      <c r="C138" s="3">
        <v>1</v>
      </c>
      <c r="E138" s="5">
        <f t="shared" si="10"/>
        <v>6.0975609756097754E-3</v>
      </c>
      <c r="F138" s="5">
        <f t="shared" si="10"/>
        <v>0</v>
      </c>
      <c r="H138" s="8">
        <f t="shared" si="11"/>
        <v>2.059352843200345E-3</v>
      </c>
      <c r="I138" s="8">
        <f t="shared" si="12"/>
        <v>-4.2689720899140174E-3</v>
      </c>
      <c r="K138" s="9">
        <f t="shared" si="13"/>
        <v>4.2409341327973452E-6</v>
      </c>
      <c r="L138" s="9">
        <f t="shared" si="13"/>
        <v>1.8224122704464855E-5</v>
      </c>
      <c r="O138" s="9">
        <f t="shared" si="14"/>
        <v>-8.7913198109073515E-6</v>
      </c>
    </row>
    <row r="139" spans="1:15" x14ac:dyDescent="0.25">
      <c r="A139" s="2">
        <v>43616</v>
      </c>
      <c r="B139" s="3">
        <v>3.1947999999999999</v>
      </c>
      <c r="C139" s="3">
        <v>0.99</v>
      </c>
      <c r="E139" s="5">
        <f t="shared" si="10"/>
        <v>-1.2121212121212159E-2</v>
      </c>
      <c r="F139" s="5">
        <f t="shared" si="10"/>
        <v>-1.0000000000000009E-2</v>
      </c>
      <c r="H139" s="8">
        <f t="shared" si="11"/>
        <v>-1.615942025362159E-2</v>
      </c>
      <c r="I139" s="8">
        <f t="shared" si="12"/>
        <v>-1.4268972089914025E-2</v>
      </c>
      <c r="K139" s="9">
        <f t="shared" si="13"/>
        <v>2.6112686293315563E-4</v>
      </c>
      <c r="L139" s="9">
        <f t="shared" si="13"/>
        <v>2.0360356450274542E-4</v>
      </c>
      <c r="O139" s="9">
        <f t="shared" si="14"/>
        <v>2.3057831658811789E-4</v>
      </c>
    </row>
    <row r="140" spans="1:15" x14ac:dyDescent="0.25">
      <c r="A140" s="2">
        <v>43619</v>
      </c>
      <c r="B140" s="3">
        <v>3.2143999999999999</v>
      </c>
      <c r="C140" s="3">
        <v>1</v>
      </c>
      <c r="E140" s="5">
        <f t="shared" si="10"/>
        <v>6.1349693251533935E-3</v>
      </c>
      <c r="F140" s="5">
        <f t="shared" si="10"/>
        <v>1.0101010101010111E-2</v>
      </c>
      <c r="H140" s="8">
        <f t="shared" si="11"/>
        <v>2.0967611927439631E-3</v>
      </c>
      <c r="I140" s="8">
        <f t="shared" si="12"/>
        <v>5.8320380110960931E-3</v>
      </c>
      <c r="K140" s="9">
        <f t="shared" si="13"/>
        <v>4.3964074993970867E-6</v>
      </c>
      <c r="L140" s="9">
        <f t="shared" si="13"/>
        <v>3.401266736286967E-5</v>
      </c>
      <c r="O140" s="9">
        <f t="shared" si="14"/>
        <v>1.2228390976273974E-5</v>
      </c>
    </row>
    <row r="141" spans="1:15" x14ac:dyDescent="0.25">
      <c r="A141" s="2">
        <v>43623</v>
      </c>
      <c r="B141" s="3">
        <v>3.2437999999999998</v>
      </c>
      <c r="C141" s="3">
        <v>1.06</v>
      </c>
      <c r="E141" s="5">
        <f t="shared" si="10"/>
        <v>9.1463414634145937E-3</v>
      </c>
      <c r="F141" s="5">
        <f t="shared" si="10"/>
        <v>6.0000000000000053E-2</v>
      </c>
      <c r="H141" s="8">
        <f t="shared" si="11"/>
        <v>5.1081333310051633E-3</v>
      </c>
      <c r="I141" s="8">
        <f t="shared" si="12"/>
        <v>5.5731027910086037E-2</v>
      </c>
      <c r="K141" s="9">
        <f t="shared" si="13"/>
        <v>2.6093026127325905E-5</v>
      </c>
      <c r="L141" s="9">
        <f t="shared" si="13"/>
        <v>3.1059474719147889E-3</v>
      </c>
      <c r="O141" s="9">
        <f t="shared" si="14"/>
        <v>2.8468152123868953E-4</v>
      </c>
    </row>
    <row r="142" spans="1:15" x14ac:dyDescent="0.25">
      <c r="A142" s="2">
        <v>43626</v>
      </c>
      <c r="B142" s="3">
        <v>3.3222</v>
      </c>
      <c r="C142" s="3">
        <v>1.05</v>
      </c>
      <c r="E142" s="5">
        <f t="shared" si="10"/>
        <v>2.4169184290030288E-2</v>
      </c>
      <c r="F142" s="5">
        <f t="shared" si="10"/>
        <v>-9.4339622641509517E-3</v>
      </c>
      <c r="H142" s="8">
        <f t="shared" si="11"/>
        <v>2.0130976157620856E-2</v>
      </c>
      <c r="I142" s="8">
        <f t="shared" si="12"/>
        <v>-1.3702934354064968E-2</v>
      </c>
      <c r="K142" s="9">
        <f t="shared" si="13"/>
        <v>4.0525620105869936E-4</v>
      </c>
      <c r="L142" s="9">
        <f t="shared" si="13"/>
        <v>1.8777040991181391E-4</v>
      </c>
      <c r="O142" s="9">
        <f t="shared" si="14"/>
        <v>-2.7585344477112564E-4</v>
      </c>
    </row>
    <row r="143" spans="1:15" x14ac:dyDescent="0.25">
      <c r="A143" s="2">
        <v>43627</v>
      </c>
      <c r="B143" s="3">
        <v>3.3712</v>
      </c>
      <c r="C143" s="3">
        <v>1.04</v>
      </c>
      <c r="E143" s="5">
        <f t="shared" si="10"/>
        <v>1.4749262536873135E-2</v>
      </c>
      <c r="F143" s="5">
        <f t="shared" si="10"/>
        <v>-9.5238095238095316E-3</v>
      </c>
      <c r="H143" s="8">
        <f t="shared" si="11"/>
        <v>1.0711054404463705E-2</v>
      </c>
      <c r="I143" s="8">
        <f t="shared" si="12"/>
        <v>-1.3792781613723548E-2</v>
      </c>
      <c r="K143" s="9">
        <f t="shared" si="13"/>
        <v>1.1472668645538133E-4</v>
      </c>
      <c r="L143" s="9">
        <f t="shared" si="13"/>
        <v>1.9024082464387036E-4</v>
      </c>
      <c r="O143" s="9">
        <f t="shared" si="14"/>
        <v>-1.4773523425347962E-4</v>
      </c>
    </row>
    <row r="144" spans="1:15" x14ac:dyDescent="0.25">
      <c r="A144" s="2">
        <v>43628</v>
      </c>
      <c r="B144" s="3">
        <v>3.3026</v>
      </c>
      <c r="C144" s="3">
        <v>1.1000000000000001</v>
      </c>
      <c r="E144" s="5">
        <f t="shared" si="10"/>
        <v>-2.0348837209302324E-2</v>
      </c>
      <c r="F144" s="5">
        <f t="shared" si="10"/>
        <v>5.7692307692307744E-2</v>
      </c>
      <c r="H144" s="8">
        <f t="shared" si="11"/>
        <v>-2.4387045341711752E-2</v>
      </c>
      <c r="I144" s="8">
        <f t="shared" si="12"/>
        <v>5.3423335602393728E-2</v>
      </c>
      <c r="K144" s="9">
        <f t="shared" si="13"/>
        <v>5.9472798049870488E-4</v>
      </c>
      <c r="L144" s="9">
        <f t="shared" si="13"/>
        <v>2.8540527868859892E-3</v>
      </c>
      <c r="O144" s="9">
        <f t="shared" si="14"/>
        <v>-1.3028373076410596E-3</v>
      </c>
    </row>
    <row r="145" spans="1:15" x14ac:dyDescent="0.25">
      <c r="A145" s="2">
        <v>43629</v>
      </c>
      <c r="B145" s="3">
        <v>3.2633999999999999</v>
      </c>
      <c r="C145" s="3">
        <v>1</v>
      </c>
      <c r="E145" s="5">
        <f t="shared" si="10"/>
        <v>-1.1869436201780452E-2</v>
      </c>
      <c r="F145" s="5">
        <f t="shared" si="10"/>
        <v>-9.0909090909090981E-2</v>
      </c>
      <c r="H145" s="8">
        <f t="shared" si="11"/>
        <v>-1.5907644334189883E-2</v>
      </c>
      <c r="I145" s="8">
        <f t="shared" si="12"/>
        <v>-9.5178062999004998E-2</v>
      </c>
      <c r="K145" s="9">
        <f t="shared" si="13"/>
        <v>2.530531482630835E-4</v>
      </c>
      <c r="L145" s="9">
        <f t="shared" si="13"/>
        <v>9.058863676242564E-3</v>
      </c>
      <c r="O145" s="9">
        <f t="shared" si="14"/>
        <v>1.5140587746052896E-3</v>
      </c>
    </row>
    <row r="146" spans="1:15" x14ac:dyDescent="0.25">
      <c r="A146" s="2">
        <v>43630</v>
      </c>
      <c r="B146" s="3">
        <v>3.2437999999999998</v>
      </c>
      <c r="C146" s="3">
        <v>0.97</v>
      </c>
      <c r="E146" s="5">
        <f t="shared" si="10"/>
        <v>-6.006006006006025E-3</v>
      </c>
      <c r="F146" s="5">
        <f t="shared" si="10"/>
        <v>-3.0000000000000027E-2</v>
      </c>
      <c r="H146" s="8">
        <f t="shared" si="11"/>
        <v>-1.0044214138415455E-2</v>
      </c>
      <c r="I146" s="8">
        <f t="shared" si="12"/>
        <v>-3.4268972089914043E-2</v>
      </c>
      <c r="K146" s="9">
        <f t="shared" si="13"/>
        <v>1.0088623765834493E-4</v>
      </c>
      <c r="L146" s="9">
        <f t="shared" si="13"/>
        <v>1.1743624480993076E-3</v>
      </c>
      <c r="O146" s="9">
        <f t="shared" si="14"/>
        <v>3.4420489397447927E-4</v>
      </c>
    </row>
    <row r="147" spans="1:15" x14ac:dyDescent="0.25">
      <c r="A147" s="2">
        <v>43633</v>
      </c>
      <c r="B147" s="3">
        <v>3.2731999999999997</v>
      </c>
      <c r="C147" s="3">
        <v>1.02</v>
      </c>
      <c r="E147" s="5">
        <f t="shared" si="10"/>
        <v>9.0634441087612903E-3</v>
      </c>
      <c r="F147" s="5">
        <f t="shared" si="10"/>
        <v>5.1546391752577365E-2</v>
      </c>
      <c r="H147" s="8">
        <f t="shared" si="11"/>
        <v>5.0252359763518599E-3</v>
      </c>
      <c r="I147" s="8">
        <f t="shared" si="12"/>
        <v>4.7277419662663349E-2</v>
      </c>
      <c r="K147" s="9">
        <f t="shared" si="13"/>
        <v>2.5252996618021032E-5</v>
      </c>
      <c r="L147" s="9">
        <f t="shared" si="13"/>
        <v>2.2351544099595872E-3</v>
      </c>
      <c r="O147" s="9">
        <f t="shared" si="14"/>
        <v>2.3758019015790067E-4</v>
      </c>
    </row>
    <row r="148" spans="1:15" x14ac:dyDescent="0.25">
      <c r="A148" s="2">
        <v>43634</v>
      </c>
      <c r="B148" s="3">
        <v>3.3222</v>
      </c>
      <c r="C148" s="3">
        <v>1</v>
      </c>
      <c r="E148" s="5">
        <f t="shared" si="10"/>
        <v>1.4970059880239637E-2</v>
      </c>
      <c r="F148" s="5">
        <f t="shared" si="10"/>
        <v>-1.9607843137254919E-2</v>
      </c>
      <c r="H148" s="8">
        <f t="shared" si="11"/>
        <v>1.0931851747830207E-2</v>
      </c>
      <c r="I148" s="8">
        <f t="shared" si="12"/>
        <v>-2.3876815227168936E-2</v>
      </c>
      <c r="K148" s="9">
        <f t="shared" si="13"/>
        <v>1.1950538263653835E-4</v>
      </c>
      <c r="L148" s="9">
        <f t="shared" si="13"/>
        <v>5.701023053923663E-4</v>
      </c>
      <c r="O148" s="9">
        <f t="shared" si="14"/>
        <v>-2.6101780427374564E-4</v>
      </c>
    </row>
    <row r="149" spans="1:15" x14ac:dyDescent="0.25">
      <c r="A149" s="2">
        <v>43635</v>
      </c>
      <c r="B149" s="3">
        <v>3.3908</v>
      </c>
      <c r="C149" s="3">
        <v>1.01</v>
      </c>
      <c r="E149" s="5">
        <f t="shared" si="10"/>
        <v>2.0648967551622419E-2</v>
      </c>
      <c r="F149" s="5">
        <f t="shared" si="10"/>
        <v>1.0000000000000009E-2</v>
      </c>
      <c r="H149" s="8">
        <f t="shared" si="11"/>
        <v>1.6610759419212986E-2</v>
      </c>
      <c r="I149" s="8">
        <f t="shared" si="12"/>
        <v>5.7310279100859915E-3</v>
      </c>
      <c r="K149" s="9">
        <f t="shared" si="13"/>
        <v>2.7591732848297295E-4</v>
      </c>
      <c r="L149" s="9">
        <f t="shared" si="13"/>
        <v>3.2844680906184605E-5</v>
      </c>
      <c r="O149" s="9">
        <f t="shared" si="14"/>
        <v>9.5196725839233405E-5</v>
      </c>
    </row>
    <row r="150" spans="1:15" x14ac:dyDescent="0.25">
      <c r="A150" s="2">
        <v>43636</v>
      </c>
      <c r="B150" s="3">
        <v>3.4006000000000003</v>
      </c>
      <c r="C150" s="3">
        <v>1.03</v>
      </c>
      <c r="E150" s="5">
        <f t="shared" si="10"/>
        <v>2.8901734104046987E-3</v>
      </c>
      <c r="F150" s="5">
        <f t="shared" si="10"/>
        <v>1.980198019801982E-2</v>
      </c>
      <c r="H150" s="8">
        <f t="shared" si="11"/>
        <v>-1.1480347220047316E-3</v>
      </c>
      <c r="I150" s="8">
        <f t="shared" si="12"/>
        <v>1.5533008108105803E-2</v>
      </c>
      <c r="K150" s="9">
        <f t="shared" si="13"/>
        <v>1.3179837229284815E-6</v>
      </c>
      <c r="L150" s="9">
        <f t="shared" si="13"/>
        <v>2.4127434088648062E-4</v>
      </c>
      <c r="O150" s="9">
        <f t="shared" si="14"/>
        <v>-1.7832432645286487E-5</v>
      </c>
    </row>
    <row r="151" spans="1:15" x14ac:dyDescent="0.25">
      <c r="A151" s="2">
        <v>43637</v>
      </c>
      <c r="B151" s="3">
        <v>3.4299999999999997</v>
      </c>
      <c r="C151" s="3">
        <v>1.02</v>
      </c>
      <c r="E151" s="5">
        <f t="shared" si="10"/>
        <v>8.6455331412102054E-3</v>
      </c>
      <c r="F151" s="5">
        <f t="shared" si="10"/>
        <v>-9.7087378640776777E-3</v>
      </c>
      <c r="H151" s="8">
        <f t="shared" si="11"/>
        <v>4.607325008800775E-3</v>
      </c>
      <c r="I151" s="8">
        <f t="shared" si="12"/>
        <v>-1.3977709953991696E-2</v>
      </c>
      <c r="K151" s="9">
        <f t="shared" si="13"/>
        <v>2.1227443736721062E-5</v>
      </c>
      <c r="L151" s="9">
        <f t="shared" si="13"/>
        <v>1.9537637555791854E-4</v>
      </c>
      <c r="O151" s="9">
        <f t="shared" si="14"/>
        <v>-6.4399852636789465E-5</v>
      </c>
    </row>
    <row r="152" spans="1:15" x14ac:dyDescent="0.25">
      <c r="A152" s="2">
        <v>43640</v>
      </c>
      <c r="B152" s="3">
        <v>3.44</v>
      </c>
      <c r="C152" s="3">
        <v>1.01</v>
      </c>
      <c r="E152" s="5">
        <f t="shared" si="10"/>
        <v>2.9154518950437994E-3</v>
      </c>
      <c r="F152" s="5">
        <f t="shared" si="10"/>
        <v>-9.8039215686274595E-3</v>
      </c>
      <c r="H152" s="8">
        <f t="shared" si="11"/>
        <v>-1.122756237365631E-3</v>
      </c>
      <c r="I152" s="8">
        <f t="shared" si="12"/>
        <v>-1.4072893658541478E-2</v>
      </c>
      <c r="K152" s="9">
        <f t="shared" si="13"/>
        <v>1.2605815685434291E-6</v>
      </c>
      <c r="L152" s="9">
        <f t="shared" si="13"/>
        <v>1.9804633592461693E-4</v>
      </c>
      <c r="O152" s="9">
        <f t="shared" si="14"/>
        <v>1.5800429132910679E-5</v>
      </c>
    </row>
    <row r="153" spans="1:15" x14ac:dyDescent="0.25">
      <c r="A153" s="2">
        <v>43641</v>
      </c>
      <c r="B153" s="3">
        <v>3.36</v>
      </c>
      <c r="C153" s="3">
        <v>1</v>
      </c>
      <c r="E153" s="5">
        <f t="shared" si="10"/>
        <v>-2.3255813953488393E-2</v>
      </c>
      <c r="F153" s="5">
        <f t="shared" si="10"/>
        <v>-9.9009900990099098E-3</v>
      </c>
      <c r="H153" s="8">
        <f t="shared" si="11"/>
        <v>-2.7294022085897825E-2</v>
      </c>
      <c r="I153" s="8">
        <f t="shared" si="12"/>
        <v>-1.4169962188923926E-2</v>
      </c>
      <c r="K153" s="9">
        <f t="shared" si="13"/>
        <v>7.4496364162547819E-4</v>
      </c>
      <c r="L153" s="9">
        <f t="shared" si="13"/>
        <v>2.0078782843553376E-4</v>
      </c>
      <c r="O153" s="9">
        <f t="shared" si="14"/>
        <v>3.8675526094082675E-4</v>
      </c>
    </row>
    <row r="154" spans="1:15" x14ac:dyDescent="0.25">
      <c r="A154" s="2">
        <v>43642</v>
      </c>
      <c r="B154" s="3">
        <v>3.36</v>
      </c>
      <c r="C154" s="3">
        <v>1</v>
      </c>
      <c r="E154" s="5">
        <f t="shared" si="10"/>
        <v>0</v>
      </c>
      <c r="F154" s="5">
        <f t="shared" si="10"/>
        <v>0</v>
      </c>
      <c r="H154" s="8">
        <f t="shared" si="11"/>
        <v>-4.0382081324094304E-3</v>
      </c>
      <c r="I154" s="8">
        <f t="shared" si="12"/>
        <v>-4.2689720899140174E-3</v>
      </c>
      <c r="K154" s="9">
        <f t="shared" si="13"/>
        <v>1.6307124920657658E-5</v>
      </c>
      <c r="L154" s="9">
        <f t="shared" si="13"/>
        <v>1.8224122704464855E-5</v>
      </c>
      <c r="O154" s="9">
        <f t="shared" si="14"/>
        <v>1.7238997810519668E-5</v>
      </c>
    </row>
    <row r="155" spans="1:15" x14ac:dyDescent="0.25">
      <c r="A155" s="2">
        <v>43643</v>
      </c>
      <c r="B155" s="3">
        <v>3.34</v>
      </c>
      <c r="C155" s="3">
        <v>1.01</v>
      </c>
      <c r="E155" s="5">
        <f t="shared" si="10"/>
        <v>-5.9523809523809581E-3</v>
      </c>
      <c r="F155" s="5">
        <f t="shared" si="10"/>
        <v>1.0000000000000009E-2</v>
      </c>
      <c r="H155" s="8">
        <f t="shared" si="11"/>
        <v>-9.9905890847903876E-3</v>
      </c>
      <c r="I155" s="8">
        <f t="shared" si="12"/>
        <v>5.7310279100859915E-3</v>
      </c>
      <c r="K155" s="9">
        <f t="shared" si="13"/>
        <v>9.9811870261132834E-5</v>
      </c>
      <c r="L155" s="9">
        <f t="shared" si="13"/>
        <v>3.2844680906184605E-5</v>
      </c>
      <c r="O155" s="9">
        <f t="shared" si="14"/>
        <v>-5.7256344883134172E-5</v>
      </c>
    </row>
    <row r="156" spans="1:15" x14ac:dyDescent="0.25">
      <c r="A156" s="2">
        <v>43644</v>
      </c>
      <c r="B156" s="3">
        <v>3.32</v>
      </c>
      <c r="C156" s="3">
        <v>1.01</v>
      </c>
      <c r="E156" s="5">
        <f t="shared" si="10"/>
        <v>-5.988023952095814E-3</v>
      </c>
      <c r="F156" s="5">
        <f t="shared" si="10"/>
        <v>0</v>
      </c>
      <c r="H156" s="8">
        <f t="shared" si="11"/>
        <v>-1.0026232084505244E-2</v>
      </c>
      <c r="I156" s="8">
        <f t="shared" si="12"/>
        <v>-4.2689720899140174E-3</v>
      </c>
      <c r="K156" s="9">
        <f t="shared" si="13"/>
        <v>1.0052532981236237E-4</v>
      </c>
      <c r="L156" s="9">
        <f t="shared" si="13"/>
        <v>1.8224122704464855E-5</v>
      </c>
      <c r="O156" s="9">
        <f t="shared" si="14"/>
        <v>4.2801704935753331E-5</v>
      </c>
    </row>
    <row r="157" spans="1:15" x14ac:dyDescent="0.25">
      <c r="A157" s="2">
        <v>43647</v>
      </c>
      <c r="B157" s="3">
        <v>3.43</v>
      </c>
      <c r="C157" s="3">
        <v>1.02</v>
      </c>
      <c r="E157" s="5">
        <f t="shared" si="10"/>
        <v>3.3132530120482027E-2</v>
      </c>
      <c r="F157" s="5">
        <f t="shared" si="10"/>
        <v>9.9009900990099098E-3</v>
      </c>
      <c r="H157" s="8">
        <f t="shared" si="11"/>
        <v>2.9094321988072595E-2</v>
      </c>
      <c r="I157" s="8">
        <f t="shared" si="12"/>
        <v>5.6320180090958924E-3</v>
      </c>
      <c r="K157" s="9">
        <f t="shared" si="13"/>
        <v>8.4647957194564452E-4</v>
      </c>
      <c r="L157" s="9">
        <f t="shared" si="13"/>
        <v>3.1719626854780458E-5</v>
      </c>
      <c r="O157" s="9">
        <f t="shared" si="14"/>
        <v>1.6385974539925946E-4</v>
      </c>
    </row>
    <row r="158" spans="1:15" x14ac:dyDescent="0.25">
      <c r="A158" s="2">
        <v>43648</v>
      </c>
      <c r="B158" s="3">
        <v>3.45</v>
      </c>
      <c r="C158" s="3">
        <v>1.03</v>
      </c>
      <c r="E158" s="5">
        <f t="shared" si="10"/>
        <v>5.8309037900874687E-3</v>
      </c>
      <c r="F158" s="5">
        <f t="shared" si="10"/>
        <v>9.8039215686274595E-3</v>
      </c>
      <c r="H158" s="8">
        <f t="shared" si="11"/>
        <v>1.7926956576780383E-3</v>
      </c>
      <c r="I158" s="8">
        <f t="shared" si="12"/>
        <v>5.5349494787134421E-3</v>
      </c>
      <c r="K158" s="9">
        <f t="shared" si="13"/>
        <v>3.2137577210576943E-6</v>
      </c>
      <c r="L158" s="9">
        <f t="shared" si="13"/>
        <v>3.0635665731910205E-5</v>
      </c>
      <c r="O158" s="9">
        <f t="shared" si="14"/>
        <v>9.9224798959569091E-6</v>
      </c>
    </row>
    <row r="159" spans="1:15" x14ac:dyDescent="0.25">
      <c r="A159" s="2">
        <v>43649</v>
      </c>
      <c r="B159" s="3">
        <v>3.4</v>
      </c>
      <c r="C159" s="3">
        <v>1.02</v>
      </c>
      <c r="E159" s="5">
        <f t="shared" si="10"/>
        <v>-1.4492753623188482E-2</v>
      </c>
      <c r="F159" s="5">
        <f t="shared" si="10"/>
        <v>-9.7087378640776777E-3</v>
      </c>
      <c r="H159" s="8">
        <f t="shared" si="11"/>
        <v>-1.8530961755597913E-2</v>
      </c>
      <c r="I159" s="8">
        <f t="shared" si="12"/>
        <v>-1.3977709953991696E-2</v>
      </c>
      <c r="K159" s="9">
        <f t="shared" si="13"/>
        <v>3.4339654358743249E-4</v>
      </c>
      <c r="L159" s="9">
        <f t="shared" si="13"/>
        <v>1.9537637555791854E-4</v>
      </c>
      <c r="O159" s="9">
        <f t="shared" si="14"/>
        <v>2.5902040858826039E-4</v>
      </c>
    </row>
    <row r="160" spans="1:15" x14ac:dyDescent="0.25">
      <c r="A160" s="2">
        <v>43650</v>
      </c>
      <c r="B160" s="3">
        <v>3.37</v>
      </c>
      <c r="C160" s="3">
        <v>1</v>
      </c>
      <c r="E160" s="5">
        <f t="shared" si="10"/>
        <v>-8.8235294117646485E-3</v>
      </c>
      <c r="F160" s="5">
        <f t="shared" si="10"/>
        <v>-1.9607843137254919E-2</v>
      </c>
      <c r="H160" s="8">
        <f t="shared" si="11"/>
        <v>-1.2861737544174079E-2</v>
      </c>
      <c r="I160" s="8">
        <f t="shared" si="12"/>
        <v>-2.3876815227168936E-2</v>
      </c>
      <c r="K160" s="9">
        <f t="shared" si="13"/>
        <v>1.6542429265521707E-4</v>
      </c>
      <c r="L160" s="9">
        <f t="shared" si="13"/>
        <v>5.701023053923663E-4</v>
      </c>
      <c r="O160" s="9">
        <f t="shared" si="14"/>
        <v>3.0709733084258601E-4</v>
      </c>
    </row>
    <row r="161" spans="1:15" x14ac:dyDescent="0.25">
      <c r="A161" s="2">
        <v>43651</v>
      </c>
      <c r="B161" s="3">
        <v>3.48</v>
      </c>
      <c r="C161" s="3">
        <v>0.99</v>
      </c>
      <c r="E161" s="5">
        <f t="shared" si="10"/>
        <v>3.2640949554896104E-2</v>
      </c>
      <c r="F161" s="5">
        <f t="shared" si="10"/>
        <v>-1.0000000000000009E-2</v>
      </c>
      <c r="H161" s="8">
        <f t="shared" si="11"/>
        <v>2.8602741422486672E-2</v>
      </c>
      <c r="I161" s="8">
        <f t="shared" si="12"/>
        <v>-1.4268972089914025E-2</v>
      </c>
      <c r="K161" s="9">
        <f t="shared" si="13"/>
        <v>8.1811681688163484E-4</v>
      </c>
      <c r="L161" s="9">
        <f t="shared" si="13"/>
        <v>2.0360356450274542E-4</v>
      </c>
      <c r="O161" s="9">
        <f t="shared" si="14"/>
        <v>-4.0813171905249013E-4</v>
      </c>
    </row>
    <row r="162" spans="1:15" x14ac:dyDescent="0.25">
      <c r="A162" s="2">
        <v>43654</v>
      </c>
      <c r="B162" s="3">
        <v>3.46</v>
      </c>
      <c r="C162" s="3">
        <v>0.99</v>
      </c>
      <c r="E162" s="5">
        <f t="shared" si="10"/>
        <v>-5.7471264367816143E-3</v>
      </c>
      <c r="F162" s="5">
        <f t="shared" si="10"/>
        <v>0</v>
      </c>
      <c r="H162" s="8">
        <f t="shared" si="11"/>
        <v>-9.7853345691910447E-3</v>
      </c>
      <c r="I162" s="8">
        <f t="shared" si="12"/>
        <v>-4.2689720899140174E-3</v>
      </c>
      <c r="K162" s="9">
        <f t="shared" si="13"/>
        <v>9.5752772631005291E-5</v>
      </c>
      <c r="L162" s="9">
        <f t="shared" si="13"/>
        <v>1.8224122704464855E-5</v>
      </c>
      <c r="O162" s="9">
        <f t="shared" si="14"/>
        <v>4.1773320166347374E-5</v>
      </c>
    </row>
    <row r="163" spans="1:15" x14ac:dyDescent="0.25">
      <c r="A163" s="2">
        <v>43655</v>
      </c>
      <c r="B163" s="3">
        <v>3.33</v>
      </c>
      <c r="C163" s="3">
        <v>0.97</v>
      </c>
      <c r="E163" s="5">
        <f t="shared" si="10"/>
        <v>-3.7572254335260083E-2</v>
      </c>
      <c r="F163" s="5">
        <f t="shared" si="10"/>
        <v>-2.0202020202020221E-2</v>
      </c>
      <c r="H163" s="8">
        <f t="shared" si="11"/>
        <v>-4.1610462467669515E-2</v>
      </c>
      <c r="I163" s="8">
        <f t="shared" si="12"/>
        <v>-2.4470992291934238E-2</v>
      </c>
      <c r="K163" s="9">
        <f t="shared" si="13"/>
        <v>1.7314305867733334E-3</v>
      </c>
      <c r="L163" s="9">
        <f t="shared" si="13"/>
        <v>5.9882946375190487E-4</v>
      </c>
      <c r="O163" s="9">
        <f t="shared" si="14"/>
        <v>1.0182493063101597E-3</v>
      </c>
    </row>
    <row r="164" spans="1:15" x14ac:dyDescent="0.25">
      <c r="A164" s="2">
        <v>43656</v>
      </c>
      <c r="B164" s="3">
        <v>3.38</v>
      </c>
      <c r="C164" s="3">
        <v>0.96</v>
      </c>
      <c r="E164" s="5">
        <f t="shared" si="10"/>
        <v>1.5015015015014961E-2</v>
      </c>
      <c r="F164" s="5">
        <f t="shared" si="10"/>
        <v>-1.0309278350515474E-2</v>
      </c>
      <c r="H164" s="8">
        <f t="shared" si="11"/>
        <v>1.0976806882605531E-2</v>
      </c>
      <c r="I164" s="8">
        <f t="shared" si="12"/>
        <v>-1.4578250440429492E-2</v>
      </c>
      <c r="K164" s="9">
        <f t="shared" si="13"/>
        <v>1.2049028933801615E-4</v>
      </c>
      <c r="L164" s="9">
        <f t="shared" si="13"/>
        <v>2.1252538590388269E-4</v>
      </c>
      <c r="O164" s="9">
        <f t="shared" si="14"/>
        <v>-1.6002263977085357E-4</v>
      </c>
    </row>
    <row r="165" spans="1:15" x14ac:dyDescent="0.25">
      <c r="A165" s="2">
        <v>43657</v>
      </c>
      <c r="B165" s="3">
        <v>3.37</v>
      </c>
      <c r="C165" s="3">
        <v>0.95</v>
      </c>
      <c r="E165" s="5">
        <f t="shared" si="10"/>
        <v>-2.9585798816567418E-3</v>
      </c>
      <c r="F165" s="5">
        <f t="shared" si="10"/>
        <v>-1.0416666666666676E-2</v>
      </c>
      <c r="H165" s="8">
        <f t="shared" si="11"/>
        <v>-6.9967880140661722E-3</v>
      </c>
      <c r="I165" s="8">
        <f t="shared" si="12"/>
        <v>-1.4685638756580695E-2</v>
      </c>
      <c r="K165" s="9">
        <f t="shared" si="13"/>
        <v>4.8955042513780048E-5</v>
      </c>
      <c r="L165" s="9">
        <f t="shared" si="13"/>
        <v>2.1566798568878497E-4</v>
      </c>
      <c r="O165" s="9">
        <f t="shared" si="14"/>
        <v>1.0275230123094945E-4</v>
      </c>
    </row>
    <row r="166" spans="1:15" x14ac:dyDescent="0.25">
      <c r="A166" s="2">
        <v>43658</v>
      </c>
      <c r="B166" s="3">
        <v>3.36</v>
      </c>
      <c r="C166" s="3">
        <v>0.95</v>
      </c>
      <c r="E166" s="5">
        <f t="shared" si="10"/>
        <v>-2.9673590504451725E-3</v>
      </c>
      <c r="F166" s="5">
        <f t="shared" si="10"/>
        <v>0</v>
      </c>
      <c r="H166" s="8">
        <f t="shared" si="11"/>
        <v>-7.0055671828546029E-3</v>
      </c>
      <c r="I166" s="8">
        <f t="shared" si="12"/>
        <v>-4.2689720899140174E-3</v>
      </c>
      <c r="K166" s="9">
        <f t="shared" si="13"/>
        <v>4.9077971553489377E-5</v>
      </c>
      <c r="L166" s="9">
        <f t="shared" si="13"/>
        <v>1.8224122704464855E-5</v>
      </c>
      <c r="O166" s="9">
        <f t="shared" si="14"/>
        <v>2.990657077762387E-5</v>
      </c>
    </row>
    <row r="167" spans="1:15" x14ac:dyDescent="0.25">
      <c r="A167" s="2">
        <v>43662</v>
      </c>
      <c r="B167" s="3">
        <v>3.36</v>
      </c>
      <c r="C167" s="3">
        <v>0.94</v>
      </c>
      <c r="E167" s="5">
        <f t="shared" si="10"/>
        <v>0</v>
      </c>
      <c r="F167" s="5">
        <f t="shared" si="10"/>
        <v>-1.0526315789473694E-2</v>
      </c>
      <c r="H167" s="8">
        <f t="shared" si="11"/>
        <v>-4.0382081324094304E-3</v>
      </c>
      <c r="I167" s="8">
        <f t="shared" si="12"/>
        <v>-1.4795287879387713E-2</v>
      </c>
      <c r="K167" s="9">
        <f t="shared" si="13"/>
        <v>1.6307124920657658E-5</v>
      </c>
      <c r="L167" s="9">
        <f t="shared" si="13"/>
        <v>2.1890054343395697E-4</v>
      </c>
      <c r="O167" s="9">
        <f t="shared" si="14"/>
        <v>5.9746451835882139E-5</v>
      </c>
    </row>
    <row r="168" spans="1:15" x14ac:dyDescent="0.25">
      <c r="A168" s="2">
        <v>43663</v>
      </c>
      <c r="B168" s="3">
        <v>3.38</v>
      </c>
      <c r="C168" s="3">
        <v>0.98</v>
      </c>
      <c r="E168" s="5">
        <f t="shared" si="10"/>
        <v>5.9523809523809581E-3</v>
      </c>
      <c r="F168" s="5">
        <f t="shared" si="10"/>
        <v>4.2553191489361743E-2</v>
      </c>
      <c r="H168" s="8">
        <f t="shared" si="11"/>
        <v>1.9141728199715278E-3</v>
      </c>
      <c r="I168" s="8">
        <f t="shared" si="12"/>
        <v>3.8284219399447726E-2</v>
      </c>
      <c r="K168" s="9">
        <f t="shared" si="13"/>
        <v>3.6640575847177508E-6</v>
      </c>
      <c r="L168" s="9">
        <f t="shared" si="13"/>
        <v>1.4656814550250497E-3</v>
      </c>
      <c r="O168" s="9">
        <f t="shared" si="14"/>
        <v>7.3282612208249516E-5</v>
      </c>
    </row>
    <row r="169" spans="1:15" x14ac:dyDescent="0.25">
      <c r="A169" s="2">
        <v>43664</v>
      </c>
      <c r="B169" s="3">
        <v>3.41</v>
      </c>
      <c r="C169" s="3">
        <v>0.99</v>
      </c>
      <c r="E169" s="5">
        <f t="shared" si="10"/>
        <v>8.8757396449704873E-3</v>
      </c>
      <c r="F169" s="5">
        <f t="shared" si="10"/>
        <v>1.0204081632653071E-2</v>
      </c>
      <c r="H169" s="8">
        <f t="shared" si="11"/>
        <v>4.8375315125610569E-3</v>
      </c>
      <c r="I169" s="8">
        <f t="shared" si="12"/>
        <v>5.9351095427390534E-3</v>
      </c>
      <c r="K169" s="9">
        <f t="shared" si="13"/>
        <v>2.3401711135021267E-5</v>
      </c>
      <c r="L169" s="9">
        <f t="shared" si="13"/>
        <v>3.5225525284312177E-5</v>
      </c>
      <c r="O169" s="9">
        <f t="shared" si="14"/>
        <v>2.8711279443502016E-5</v>
      </c>
    </row>
    <row r="170" spans="1:15" x14ac:dyDescent="0.25">
      <c r="A170" s="2">
        <v>43665</v>
      </c>
      <c r="B170" s="3">
        <v>4.04</v>
      </c>
      <c r="C170" s="3">
        <v>0.98</v>
      </c>
      <c r="E170" s="5">
        <f t="shared" si="10"/>
        <v>0.18475073313782989</v>
      </c>
      <c r="F170" s="5">
        <f t="shared" si="10"/>
        <v>-1.0101010101010111E-2</v>
      </c>
      <c r="H170" s="8">
        <f t="shared" si="11"/>
        <v>0.18071252500542045</v>
      </c>
      <c r="I170" s="8">
        <f t="shared" si="12"/>
        <v>-1.4369982190924127E-2</v>
      </c>
      <c r="K170" s="9">
        <f t="shared" si="13"/>
        <v>3.2657016693834716E-2</v>
      </c>
      <c r="L170" s="9">
        <f t="shared" si="13"/>
        <v>2.0649638816747656E-4</v>
      </c>
      <c r="O170" s="9">
        <f t="shared" si="14"/>
        <v>-2.596835766004823E-3</v>
      </c>
    </row>
    <row r="171" spans="1:15" x14ac:dyDescent="0.25">
      <c r="A171" s="2">
        <v>43668</v>
      </c>
      <c r="B171" s="3">
        <v>3.94</v>
      </c>
      <c r="C171" s="3">
        <v>1.07</v>
      </c>
      <c r="E171" s="5">
        <f t="shared" si="10"/>
        <v>-2.4752475247524774E-2</v>
      </c>
      <c r="F171" s="5">
        <f t="shared" si="10"/>
        <v>9.1836734693877639E-2</v>
      </c>
      <c r="H171" s="8">
        <f t="shared" si="11"/>
        <v>-2.8790683379934207E-2</v>
      </c>
      <c r="I171" s="8">
        <f t="shared" si="12"/>
        <v>8.7567762603963623E-2</v>
      </c>
      <c r="K171" s="9">
        <f t="shared" si="13"/>
        <v>8.2890344948361979E-4</v>
      </c>
      <c r="L171" s="9">
        <f t="shared" si="13"/>
        <v>7.6681130474641297E-3</v>
      </c>
      <c r="O171" s="9">
        <f t="shared" si="14"/>
        <v>-2.5211357274199596E-3</v>
      </c>
    </row>
    <row r="172" spans="1:15" x14ac:dyDescent="0.25">
      <c r="A172" s="2">
        <v>43669</v>
      </c>
      <c r="B172" s="3">
        <v>3.88</v>
      </c>
      <c r="C172" s="3">
        <v>1.1100000000000001</v>
      </c>
      <c r="E172" s="5">
        <f t="shared" si="10"/>
        <v>-1.5228426395939101E-2</v>
      </c>
      <c r="F172" s="5">
        <f t="shared" si="10"/>
        <v>3.738317757009349E-2</v>
      </c>
      <c r="H172" s="8">
        <f t="shared" si="11"/>
        <v>-1.9266634528348529E-2</v>
      </c>
      <c r="I172" s="8">
        <f t="shared" si="12"/>
        <v>3.3114205480179473E-2</v>
      </c>
      <c r="K172" s="9">
        <f t="shared" si="13"/>
        <v>3.7120320604895173E-4</v>
      </c>
      <c r="L172" s="9">
        <f t="shared" si="13"/>
        <v>1.0965506045835483E-3</v>
      </c>
      <c r="O172" s="9">
        <f t="shared" si="14"/>
        <v>-6.3799929468325392E-4</v>
      </c>
    </row>
    <row r="173" spans="1:15" x14ac:dyDescent="0.25">
      <c r="A173" s="2">
        <v>43670</v>
      </c>
      <c r="B173" s="3">
        <v>3.84</v>
      </c>
      <c r="C173" s="3">
        <v>1.0900000000000001</v>
      </c>
      <c r="E173" s="5">
        <f t="shared" si="10"/>
        <v>-1.0309278350515474E-2</v>
      </c>
      <c r="F173" s="5">
        <f t="shared" si="10"/>
        <v>-1.8018018018018032E-2</v>
      </c>
      <c r="H173" s="8">
        <f t="shared" si="11"/>
        <v>-1.4347486482924904E-2</v>
      </c>
      <c r="I173" s="8">
        <f t="shared" si="12"/>
        <v>-2.2286990107932048E-2</v>
      </c>
      <c r="K173" s="9">
        <f t="shared" si="13"/>
        <v>2.0585036837771284E-4</v>
      </c>
      <c r="L173" s="9">
        <f t="shared" si="13"/>
        <v>4.9670992807106099E-4</v>
      </c>
      <c r="O173" s="9">
        <f t="shared" si="14"/>
        <v>3.1976228931863613E-4</v>
      </c>
    </row>
    <row r="174" spans="1:15" x14ac:dyDescent="0.25">
      <c r="A174" s="2">
        <v>43671</v>
      </c>
      <c r="B174" s="3">
        <v>3.8</v>
      </c>
      <c r="C174" s="3">
        <v>1.1000000000000001</v>
      </c>
      <c r="E174" s="5">
        <f t="shared" si="10"/>
        <v>-1.0416666666666676E-2</v>
      </c>
      <c r="F174" s="5">
        <f t="shared" si="10"/>
        <v>9.174311926605512E-3</v>
      </c>
      <c r="H174" s="8">
        <f t="shared" si="11"/>
        <v>-1.4454874799076107E-2</v>
      </c>
      <c r="I174" s="8">
        <f t="shared" si="12"/>
        <v>4.9053398366914946E-3</v>
      </c>
      <c r="K174" s="9">
        <f t="shared" si="13"/>
        <v>2.0894340545696551E-4</v>
      </c>
      <c r="L174" s="9">
        <f t="shared" si="13"/>
        <v>2.4062358913432538E-5</v>
      </c>
      <c r="O174" s="9">
        <f t="shared" si="14"/>
        <v>-7.0906073186295987E-5</v>
      </c>
    </row>
    <row r="175" spans="1:15" x14ac:dyDescent="0.25">
      <c r="A175" s="2">
        <v>43672</v>
      </c>
      <c r="B175" s="3">
        <v>3.88</v>
      </c>
      <c r="C175" s="3">
        <v>1.1100000000000001</v>
      </c>
      <c r="E175" s="5">
        <f t="shared" si="10"/>
        <v>2.1052631578947389E-2</v>
      </c>
      <c r="F175" s="5">
        <f t="shared" si="10"/>
        <v>9.0909090909090974E-3</v>
      </c>
      <c r="H175" s="8">
        <f t="shared" si="11"/>
        <v>1.701442344653796E-2</v>
      </c>
      <c r="I175" s="8">
        <f t="shared" si="12"/>
        <v>4.82193700099508E-3</v>
      </c>
      <c r="K175" s="9">
        <f t="shared" si="13"/>
        <v>2.8949060521810067E-4</v>
      </c>
      <c r="L175" s="9">
        <f t="shared" si="13"/>
        <v>2.3251076441565427E-5</v>
      </c>
      <c r="O175" s="9">
        <f t="shared" si="14"/>
        <v>8.2042477967459622E-5</v>
      </c>
    </row>
    <row r="176" spans="1:15" x14ac:dyDescent="0.25">
      <c r="A176" s="2">
        <v>43675</v>
      </c>
      <c r="B176" s="3">
        <v>3.9</v>
      </c>
      <c r="C176" s="3">
        <v>1.1000000000000001</v>
      </c>
      <c r="E176" s="5">
        <f t="shared" si="10"/>
        <v>5.1546391752577371E-3</v>
      </c>
      <c r="F176" s="5">
        <f t="shared" si="10"/>
        <v>-9.0090090090090159E-3</v>
      </c>
      <c r="H176" s="8">
        <f t="shared" si="11"/>
        <v>1.1164310428483067E-3</v>
      </c>
      <c r="I176" s="8">
        <f t="shared" si="12"/>
        <v>-1.3277981098923034E-2</v>
      </c>
      <c r="K176" s="9">
        <f t="shared" si="13"/>
        <v>1.2464182734353575E-6</v>
      </c>
      <c r="L176" s="9">
        <f t="shared" si="13"/>
        <v>1.7630478206335734E-4</v>
      </c>
      <c r="O176" s="9">
        <f t="shared" si="14"/>
        <v>-1.4823950285190749E-5</v>
      </c>
    </row>
    <row r="177" spans="1:15" x14ac:dyDescent="0.25">
      <c r="A177" s="2">
        <v>43676</v>
      </c>
      <c r="B177" s="3">
        <v>3.78</v>
      </c>
      <c r="C177" s="3">
        <v>1.1299999999999999</v>
      </c>
      <c r="E177" s="5">
        <f t="shared" si="10"/>
        <v>-3.0769230769230799E-2</v>
      </c>
      <c r="F177" s="5">
        <f t="shared" si="10"/>
        <v>2.7272727272727094E-2</v>
      </c>
      <c r="H177" s="8">
        <f t="shared" si="11"/>
        <v>-3.4807438901640231E-2</v>
      </c>
      <c r="I177" s="8">
        <f t="shared" si="12"/>
        <v>2.3003755182813078E-2</v>
      </c>
      <c r="K177" s="9">
        <f t="shared" si="13"/>
        <v>1.2115578028914177E-3</v>
      </c>
      <c r="L177" s="9">
        <f t="shared" si="13"/>
        <v>5.291727525107995E-4</v>
      </c>
      <c r="O177" s="9">
        <f t="shared" si="14"/>
        <v>-8.0070180303405604E-4</v>
      </c>
    </row>
    <row r="178" spans="1:15" x14ac:dyDescent="0.25">
      <c r="A178" s="2">
        <v>43677</v>
      </c>
      <c r="B178" s="3">
        <v>3.67</v>
      </c>
      <c r="C178" s="3">
        <v>1.0900000000000001</v>
      </c>
      <c r="E178" s="5">
        <f t="shared" si="10"/>
        <v>-2.9100529100529068E-2</v>
      </c>
      <c r="F178" s="5">
        <f t="shared" si="10"/>
        <v>-3.5398230088495415E-2</v>
      </c>
      <c r="H178" s="8">
        <f t="shared" si="11"/>
        <v>-3.3138737232938496E-2</v>
      </c>
      <c r="I178" s="8">
        <f t="shared" si="12"/>
        <v>-3.9667202178409432E-2</v>
      </c>
      <c r="K178" s="9">
        <f t="shared" si="13"/>
        <v>1.0981759053937442E-3</v>
      </c>
      <c r="L178" s="9">
        <f t="shared" si="13"/>
        <v>1.5734869286628099E-3</v>
      </c>
      <c r="O178" s="9">
        <f t="shared" si="14"/>
        <v>1.3145209897561557E-3</v>
      </c>
    </row>
    <row r="179" spans="1:15" x14ac:dyDescent="0.25">
      <c r="A179" s="2">
        <v>43678</v>
      </c>
      <c r="B179" s="3">
        <v>3.62</v>
      </c>
      <c r="C179" s="3">
        <v>1.07</v>
      </c>
      <c r="E179" s="5">
        <f t="shared" si="10"/>
        <v>-1.3623978201634829E-2</v>
      </c>
      <c r="F179" s="5">
        <f t="shared" si="10"/>
        <v>-1.8348623853211024E-2</v>
      </c>
      <c r="H179" s="8">
        <f t="shared" si="11"/>
        <v>-1.7662186334044261E-2</v>
      </c>
      <c r="I179" s="8">
        <f t="shared" si="12"/>
        <v>-2.2617595943125041E-2</v>
      </c>
      <c r="K179" s="9">
        <f t="shared" si="13"/>
        <v>3.1195282609849983E-4</v>
      </c>
      <c r="L179" s="9">
        <f t="shared" si="13"/>
        <v>5.115556462464663E-4</v>
      </c>
      <c r="O179" s="9">
        <f t="shared" si="14"/>
        <v>3.9947619397559802E-4</v>
      </c>
    </row>
    <row r="180" spans="1:15" x14ac:dyDescent="0.25">
      <c r="A180" s="2">
        <v>43679</v>
      </c>
      <c r="B180" s="3">
        <v>3.61</v>
      </c>
      <c r="C180" s="3">
        <v>1.06</v>
      </c>
      <c r="E180" s="5">
        <f t="shared" si="10"/>
        <v>-2.762430939226583E-3</v>
      </c>
      <c r="F180" s="5">
        <f t="shared" si="10"/>
        <v>-9.3457943925233725E-3</v>
      </c>
      <c r="H180" s="8">
        <f t="shared" si="11"/>
        <v>-6.8006390716360138E-3</v>
      </c>
      <c r="I180" s="8">
        <f t="shared" si="12"/>
        <v>-1.3614766482437389E-2</v>
      </c>
      <c r="K180" s="9">
        <f t="shared" si="13"/>
        <v>4.6248691782662345E-5</v>
      </c>
      <c r="L180" s="9">
        <f t="shared" si="13"/>
        <v>1.8536186637130056E-4</v>
      </c>
      <c r="O180" s="9">
        <f t="shared" si="14"/>
        <v>9.258911289166412E-5</v>
      </c>
    </row>
    <row r="181" spans="1:15" x14ac:dyDescent="0.25">
      <c r="A181" s="2">
        <v>43682</v>
      </c>
      <c r="B181" s="3">
        <v>3.71</v>
      </c>
      <c r="C181" s="3">
        <v>1.1399999999999999</v>
      </c>
      <c r="E181" s="5">
        <f t="shared" si="10"/>
        <v>2.7700831024930775E-2</v>
      </c>
      <c r="F181" s="5">
        <f t="shared" si="10"/>
        <v>7.5471698113207406E-2</v>
      </c>
      <c r="H181" s="8">
        <f t="shared" si="11"/>
        <v>2.3662622892521343E-2</v>
      </c>
      <c r="I181" s="8">
        <f t="shared" si="12"/>
        <v>7.1202726023293389E-2</v>
      </c>
      <c r="K181" s="9">
        <f t="shared" si="13"/>
        <v>5.5991972215367516E-4</v>
      </c>
      <c r="L181" s="9">
        <f t="shared" si="13"/>
        <v>5.0698281931481817E-3</v>
      </c>
      <c r="O181" s="9">
        <f t="shared" si="14"/>
        <v>1.6848432548087072E-3</v>
      </c>
    </row>
    <row r="182" spans="1:15" x14ac:dyDescent="0.25">
      <c r="A182" s="2">
        <v>43683</v>
      </c>
      <c r="B182" s="3">
        <v>3.82</v>
      </c>
      <c r="C182" s="3">
        <v>1.1100000000000001</v>
      </c>
      <c r="E182" s="5">
        <f t="shared" si="10"/>
        <v>2.9649595687331502E-2</v>
      </c>
      <c r="F182" s="5">
        <f t="shared" si="10"/>
        <v>-2.6315789473684043E-2</v>
      </c>
      <c r="H182" s="8">
        <f t="shared" si="11"/>
        <v>2.5611387554922073E-2</v>
      </c>
      <c r="I182" s="8">
        <f t="shared" si="12"/>
        <v>-3.0584761563598059E-2</v>
      </c>
      <c r="K182" s="9">
        <f t="shared" si="13"/>
        <v>6.5594317248841719E-4</v>
      </c>
      <c r="L182" s="9">
        <f t="shared" si="13"/>
        <v>9.3542763990214523E-4</v>
      </c>
      <c r="O182" s="9">
        <f t="shared" si="14"/>
        <v>-7.833181816801943E-4</v>
      </c>
    </row>
    <row r="183" spans="1:15" x14ac:dyDescent="0.25">
      <c r="A183" s="2">
        <v>43684</v>
      </c>
      <c r="B183" s="3">
        <v>3.8</v>
      </c>
      <c r="C183" s="3">
        <v>1.0900000000000001</v>
      </c>
      <c r="E183" s="5">
        <f t="shared" si="10"/>
        <v>-5.2356020942408424E-3</v>
      </c>
      <c r="F183" s="5">
        <f t="shared" si="10"/>
        <v>-1.8018018018018032E-2</v>
      </c>
      <c r="H183" s="8">
        <f t="shared" si="11"/>
        <v>-9.2738102266502719E-3</v>
      </c>
      <c r="I183" s="8">
        <f t="shared" si="12"/>
        <v>-2.2286990107932048E-2</v>
      </c>
      <c r="K183" s="9">
        <f t="shared" si="13"/>
        <v>8.6003556119923166E-5</v>
      </c>
      <c r="L183" s="9">
        <f t="shared" si="13"/>
        <v>4.9670992807106099E-4</v>
      </c>
      <c r="O183" s="9">
        <f t="shared" si="14"/>
        <v>2.0668531678419368E-4</v>
      </c>
    </row>
    <row r="184" spans="1:15" x14ac:dyDescent="0.25">
      <c r="A184" s="2">
        <v>43685</v>
      </c>
      <c r="B184" s="3">
        <v>3.83</v>
      </c>
      <c r="C184" s="3">
        <v>1.1299999999999999</v>
      </c>
      <c r="E184" s="5">
        <f t="shared" si="10"/>
        <v>7.8947368421053293E-3</v>
      </c>
      <c r="F184" s="5">
        <f t="shared" si="10"/>
        <v>3.6697247706421847E-2</v>
      </c>
      <c r="H184" s="8">
        <f t="shared" si="11"/>
        <v>3.856528709695899E-3</v>
      </c>
      <c r="I184" s="8">
        <f t="shared" si="12"/>
        <v>3.242827561650783E-2</v>
      </c>
      <c r="K184" s="9">
        <f t="shared" si="13"/>
        <v>1.4872813688708715E-5</v>
      </c>
      <c r="L184" s="9">
        <f t="shared" si="13"/>
        <v>1.0515930594601963E-3</v>
      </c>
      <c r="O184" s="9">
        <f t="shared" si="14"/>
        <v>1.2506057592099392E-4</v>
      </c>
    </row>
    <row r="185" spans="1:15" x14ac:dyDescent="0.25">
      <c r="A185" s="2">
        <v>43686</v>
      </c>
      <c r="B185" s="3">
        <v>3.8</v>
      </c>
      <c r="C185" s="3">
        <v>1.1200000000000001</v>
      </c>
      <c r="E185" s="5">
        <f t="shared" si="10"/>
        <v>-7.8328981723238249E-3</v>
      </c>
      <c r="F185" s="5">
        <f t="shared" si="10"/>
        <v>-8.8495575221237063E-3</v>
      </c>
      <c r="H185" s="8">
        <f t="shared" si="11"/>
        <v>-1.1871106304733255E-2</v>
      </c>
      <c r="I185" s="8">
        <f t="shared" si="12"/>
        <v>-1.3118529612037723E-2</v>
      </c>
      <c r="K185" s="9">
        <f t="shared" si="13"/>
        <v>1.4092316489827764E-4</v>
      </c>
      <c r="L185" s="9">
        <f t="shared" si="13"/>
        <v>1.720958191819106E-4</v>
      </c>
      <c r="O185" s="9">
        <f t="shared" si="14"/>
        <v>1.5573145958629092E-4</v>
      </c>
    </row>
    <row r="186" spans="1:15" x14ac:dyDescent="0.25">
      <c r="A186" s="2">
        <v>43692</v>
      </c>
      <c r="B186" s="3">
        <v>3.78</v>
      </c>
      <c r="C186" s="3">
        <v>1.19</v>
      </c>
      <c r="E186" s="5">
        <f t="shared" si="10"/>
        <v>-5.2631578947368472E-3</v>
      </c>
      <c r="F186" s="5">
        <f t="shared" si="10"/>
        <v>6.2499999999999854E-2</v>
      </c>
      <c r="H186" s="8">
        <f t="shared" si="11"/>
        <v>-9.3013660271462767E-3</v>
      </c>
      <c r="I186" s="8">
        <f t="shared" si="12"/>
        <v>5.8231027910085838E-2</v>
      </c>
      <c r="K186" s="9">
        <f t="shared" si="13"/>
        <v>8.6515409970950913E-5</v>
      </c>
      <c r="L186" s="9">
        <f t="shared" si="13"/>
        <v>3.3908526114651959E-3</v>
      </c>
      <c r="O186" s="9">
        <f t="shared" si="14"/>
        <v>-5.4162810472867902E-4</v>
      </c>
    </row>
    <row r="187" spans="1:15" x14ac:dyDescent="0.25">
      <c r="A187" s="2">
        <v>43693</v>
      </c>
      <c r="B187" s="3">
        <v>3.74</v>
      </c>
      <c r="C187" s="3">
        <v>1.19</v>
      </c>
      <c r="E187" s="5">
        <f t="shared" si="10"/>
        <v>-1.0582010582010474E-2</v>
      </c>
      <c r="F187" s="5">
        <f t="shared" si="10"/>
        <v>0</v>
      </c>
      <c r="H187" s="8">
        <f t="shared" si="11"/>
        <v>-1.4620218714419904E-2</v>
      </c>
      <c r="I187" s="8">
        <f t="shared" si="12"/>
        <v>-4.2689720899140174E-3</v>
      </c>
      <c r="K187" s="9">
        <f t="shared" si="13"/>
        <v>2.1375079525747399E-4</v>
      </c>
      <c r="L187" s="9">
        <f t="shared" si="13"/>
        <v>1.8224122704464855E-5</v>
      </c>
      <c r="O187" s="9">
        <f t="shared" si="14"/>
        <v>6.241330564029717E-5</v>
      </c>
    </row>
    <row r="188" spans="1:15" x14ac:dyDescent="0.25">
      <c r="A188" s="2">
        <v>43696</v>
      </c>
      <c r="B188" s="3">
        <v>3.75</v>
      </c>
      <c r="C188" s="3">
        <v>1.23</v>
      </c>
      <c r="E188" s="5">
        <f t="shared" si="10"/>
        <v>2.6737967914437933E-3</v>
      </c>
      <c r="F188" s="5">
        <f t="shared" si="10"/>
        <v>3.3613445378151294E-2</v>
      </c>
      <c r="H188" s="8">
        <f t="shared" si="11"/>
        <v>-1.3644113409656371E-3</v>
      </c>
      <c r="I188" s="8">
        <f t="shared" si="12"/>
        <v>2.9344473288237277E-2</v>
      </c>
      <c r="K188" s="9">
        <f t="shared" si="13"/>
        <v>1.8616183073556479E-6</v>
      </c>
      <c r="L188" s="9">
        <f t="shared" si="13"/>
        <v>8.6109811256407105E-4</v>
      </c>
      <c r="O188" s="9">
        <f t="shared" si="14"/>
        <v>-4.0037932149134143E-5</v>
      </c>
    </row>
    <row r="189" spans="1:15" x14ac:dyDescent="0.25">
      <c r="A189" s="2">
        <v>43697</v>
      </c>
      <c r="B189" s="3">
        <v>3.8</v>
      </c>
      <c r="C189" s="3">
        <v>1.29</v>
      </c>
      <c r="E189" s="5">
        <f t="shared" si="10"/>
        <v>1.3333333333333286E-2</v>
      </c>
      <c r="F189" s="5">
        <f t="shared" si="10"/>
        <v>4.8780487804878092E-2</v>
      </c>
      <c r="H189" s="8">
        <f t="shared" si="11"/>
        <v>9.2951252009238552E-3</v>
      </c>
      <c r="I189" s="8">
        <f t="shared" si="12"/>
        <v>4.4511515714964076E-2</v>
      </c>
      <c r="K189" s="9">
        <f t="shared" si="13"/>
        <v>8.6399352500849742E-5</v>
      </c>
      <c r="L189" s="9">
        <f t="shared" si="13"/>
        <v>1.9812750312434937E-3</v>
      </c>
      <c r="O189" s="9">
        <f t="shared" si="14"/>
        <v>4.1374011145348078E-4</v>
      </c>
    </row>
    <row r="190" spans="1:15" x14ac:dyDescent="0.25">
      <c r="A190" s="2">
        <v>43698</v>
      </c>
      <c r="B190" s="3">
        <v>3.79</v>
      </c>
      <c r="C190" s="3">
        <v>1.1399999999999999</v>
      </c>
      <c r="E190" s="5">
        <f t="shared" si="10"/>
        <v>-2.631578947368365E-3</v>
      </c>
      <c r="F190" s="5">
        <f t="shared" si="10"/>
        <v>-0.11627906976744196</v>
      </c>
      <c r="H190" s="8">
        <f t="shared" si="11"/>
        <v>-6.6697870797777954E-3</v>
      </c>
      <c r="I190" s="8">
        <f t="shared" si="12"/>
        <v>-0.12054804185735597</v>
      </c>
      <c r="K190" s="9">
        <f t="shared" si="13"/>
        <v>4.4486059689570812E-5</v>
      </c>
      <c r="L190" s="9">
        <f t="shared" si="13"/>
        <v>1.4531830395642847E-2</v>
      </c>
      <c r="O190" s="9">
        <f t="shared" si="14"/>
        <v>8.0402977207270573E-4</v>
      </c>
    </row>
    <row r="191" spans="1:15" x14ac:dyDescent="0.25">
      <c r="A191" s="2">
        <v>43699</v>
      </c>
      <c r="B191" s="3">
        <v>3.95</v>
      </c>
      <c r="C191" s="3">
        <v>1.1599999999999999</v>
      </c>
      <c r="E191" s="5">
        <f t="shared" si="10"/>
        <v>4.2216358839050172E-2</v>
      </c>
      <c r="F191" s="5">
        <f t="shared" si="10"/>
        <v>1.7543859649122823E-2</v>
      </c>
      <c r="H191" s="8">
        <f t="shared" si="11"/>
        <v>3.817815070664074E-2</v>
      </c>
      <c r="I191" s="8">
        <f t="shared" si="12"/>
        <v>1.3274887559208807E-2</v>
      </c>
      <c r="K191" s="9">
        <f t="shared" si="13"/>
        <v>1.4575711913789727E-3</v>
      </c>
      <c r="L191" s="9">
        <f t="shared" si="13"/>
        <v>1.7622263970963677E-4</v>
      </c>
      <c r="O191" s="9">
        <f t="shared" si="14"/>
        <v>5.068106578491841E-4</v>
      </c>
    </row>
    <row r="192" spans="1:15" x14ac:dyDescent="0.25">
      <c r="A192" s="2">
        <v>43700</v>
      </c>
      <c r="B192" s="3">
        <v>3.95</v>
      </c>
      <c r="C192" s="3">
        <v>1.21</v>
      </c>
      <c r="E192" s="5">
        <f t="shared" si="10"/>
        <v>0</v>
      </c>
      <c r="F192" s="5">
        <f t="shared" si="10"/>
        <v>4.3103448275862113E-2</v>
      </c>
      <c r="H192" s="8">
        <f t="shared" si="11"/>
        <v>-4.0382081324094304E-3</v>
      </c>
      <c r="I192" s="8">
        <f t="shared" si="12"/>
        <v>3.8834476185948097E-2</v>
      </c>
      <c r="K192" s="9">
        <f t="shared" si="13"/>
        <v>1.6307124920657658E-5</v>
      </c>
      <c r="L192" s="9">
        <f t="shared" si="13"/>
        <v>1.5081165406369698E-3</v>
      </c>
      <c r="O192" s="9">
        <f t="shared" si="14"/>
        <v>-1.5682169755195597E-4</v>
      </c>
    </row>
    <row r="193" spans="1:15" x14ac:dyDescent="0.25">
      <c r="A193" s="2">
        <v>43703</v>
      </c>
      <c r="B193" s="3">
        <v>3.97</v>
      </c>
      <c r="C193" s="3">
        <v>1.24</v>
      </c>
      <c r="E193" s="5">
        <f t="shared" si="10"/>
        <v>5.0632911392405108E-3</v>
      </c>
      <c r="F193" s="5">
        <f t="shared" si="10"/>
        <v>2.4793388429752088E-2</v>
      </c>
      <c r="H193" s="8">
        <f t="shared" si="11"/>
        <v>1.0250830068310804E-3</v>
      </c>
      <c r="I193" s="8">
        <f t="shared" si="12"/>
        <v>2.0524416339838071E-2</v>
      </c>
      <c r="K193" s="9">
        <f t="shared" si="13"/>
        <v>1.0507951708938489E-6</v>
      </c>
      <c r="L193" s="9">
        <f t="shared" si="13"/>
        <v>4.2125166609101203E-4</v>
      </c>
      <c r="O193" s="9">
        <f t="shared" si="14"/>
        <v>2.1039230415094166E-5</v>
      </c>
    </row>
    <row r="194" spans="1:15" x14ac:dyDescent="0.25">
      <c r="A194" s="2">
        <v>43704</v>
      </c>
      <c r="B194" s="3">
        <v>4.09</v>
      </c>
      <c r="C194" s="3">
        <v>1.25</v>
      </c>
      <c r="E194" s="5">
        <f t="shared" si="10"/>
        <v>3.0226700251889081E-2</v>
      </c>
      <c r="F194" s="5">
        <f t="shared" si="10"/>
        <v>8.0645161290322648E-3</v>
      </c>
      <c r="H194" s="8">
        <f t="shared" si="11"/>
        <v>2.6188492119479649E-2</v>
      </c>
      <c r="I194" s="8">
        <f t="shared" si="12"/>
        <v>3.7955440391182474E-3</v>
      </c>
      <c r="K194" s="9">
        <f t="shared" si="13"/>
        <v>6.8583711949204767E-4</v>
      </c>
      <c r="L194" s="9">
        <f t="shared" si="13"/>
        <v>1.4406154552886059E-5</v>
      </c>
      <c r="O194" s="9">
        <f t="shared" si="14"/>
        <v>9.9399575157586178E-5</v>
      </c>
    </row>
    <row r="195" spans="1:15" x14ac:dyDescent="0.25">
      <c r="A195" s="2">
        <v>43705</v>
      </c>
      <c r="B195" s="3">
        <v>4.24</v>
      </c>
      <c r="C195" s="3">
        <v>1.26</v>
      </c>
      <c r="E195" s="5">
        <f t="shared" si="10"/>
        <v>3.6674816625916956E-2</v>
      </c>
      <c r="F195" s="5">
        <f t="shared" si="10"/>
        <v>8.0000000000000071E-3</v>
      </c>
      <c r="H195" s="8">
        <f t="shared" si="11"/>
        <v>3.2636608493507524E-2</v>
      </c>
      <c r="I195" s="8">
        <f t="shared" si="12"/>
        <v>3.7310279100859897E-3</v>
      </c>
      <c r="K195" s="9">
        <f t="shared" si="13"/>
        <v>1.0651482139584873E-3</v>
      </c>
      <c r="L195" s="9">
        <f t="shared" si="13"/>
        <v>1.3920569265840628E-5</v>
      </c>
      <c r="O195" s="9">
        <f t="shared" si="14"/>
        <v>1.2176809717982604E-4</v>
      </c>
    </row>
    <row r="196" spans="1:15" x14ac:dyDescent="0.25">
      <c r="A196" s="2">
        <v>43706</v>
      </c>
      <c r="B196" s="3">
        <v>4.21</v>
      </c>
      <c r="C196" s="3">
        <v>1.3</v>
      </c>
      <c r="E196" s="5">
        <f t="shared" si="10"/>
        <v>-7.0754716981132658E-3</v>
      </c>
      <c r="F196" s="5">
        <f t="shared" si="10"/>
        <v>3.1746031746031772E-2</v>
      </c>
      <c r="H196" s="8">
        <f t="shared" si="11"/>
        <v>-1.1113679830522697E-2</v>
      </c>
      <c r="I196" s="8">
        <f t="shared" si="12"/>
        <v>2.7477059656117755E-2</v>
      </c>
      <c r="K196" s="9">
        <f t="shared" si="13"/>
        <v>1.2351387937536699E-4</v>
      </c>
      <c r="L196" s="9">
        <f t="shared" si="13"/>
        <v>7.5498880734585396E-4</v>
      </c>
      <c r="O196" s="9">
        <f t="shared" si="14"/>
        <v>-3.0537124370226483E-4</v>
      </c>
    </row>
    <row r="197" spans="1:15" x14ac:dyDescent="0.25">
      <c r="A197" s="2">
        <v>43710</v>
      </c>
      <c r="B197" s="3">
        <v>4.29</v>
      </c>
      <c r="C197" s="3">
        <v>1.32</v>
      </c>
      <c r="E197" s="5">
        <f t="shared" ref="E197:F250" si="15">(B197-B196)/B196</f>
        <v>1.9002375296912132E-2</v>
      </c>
      <c r="F197" s="5">
        <f t="shared" si="15"/>
        <v>1.5384615384615398E-2</v>
      </c>
      <c r="H197" s="8">
        <f t="shared" ref="H197:H250" si="16">E197-$E$252</f>
        <v>1.4964167164502702E-2</v>
      </c>
      <c r="I197" s="8">
        <f t="shared" ref="I197:I250" si="17">F197-$F$252</f>
        <v>1.1115643294701379E-2</v>
      </c>
      <c r="K197" s="9">
        <f t="shared" ref="K197:L250" si="18">H197*H197</f>
        <v>2.2392629892718083E-4</v>
      </c>
      <c r="L197" s="9">
        <f t="shared" si="18"/>
        <v>1.2355752585503974E-4</v>
      </c>
      <c r="O197" s="9">
        <f t="shared" ref="O197:O252" si="19">H197*I197</f>
        <v>1.6633634440289501E-4</v>
      </c>
    </row>
    <row r="198" spans="1:15" x14ac:dyDescent="0.25">
      <c r="A198" s="2">
        <v>43711</v>
      </c>
      <c r="B198" s="3">
        <v>4.42</v>
      </c>
      <c r="C198" s="3">
        <v>1.26</v>
      </c>
      <c r="E198" s="5">
        <f t="shared" si="15"/>
        <v>3.030303030303028E-2</v>
      </c>
      <c r="F198" s="5">
        <f t="shared" si="15"/>
        <v>-4.5454545454545491E-2</v>
      </c>
      <c r="H198" s="8">
        <f t="shared" si="16"/>
        <v>2.6264822170620851E-2</v>
      </c>
      <c r="I198" s="8">
        <f t="shared" si="17"/>
        <v>-4.9723517544459507E-2</v>
      </c>
      <c r="K198" s="9">
        <f t="shared" si="18"/>
        <v>6.898408836543366E-4</v>
      </c>
      <c r="L198" s="9">
        <f t="shared" si="18"/>
        <v>2.4724281969941723E-3</v>
      </c>
      <c r="O198" s="9">
        <f t="shared" si="19"/>
        <v>-1.3059793460029748E-3</v>
      </c>
    </row>
    <row r="199" spans="1:15" x14ac:dyDescent="0.25">
      <c r="A199" s="2">
        <v>43712</v>
      </c>
      <c r="B199" s="3">
        <v>4.41</v>
      </c>
      <c r="C199" s="3">
        <v>1.26</v>
      </c>
      <c r="E199" s="5">
        <f t="shared" si="15"/>
        <v>-2.2624434389139788E-3</v>
      </c>
      <c r="F199" s="5">
        <f t="shared" si="15"/>
        <v>0</v>
      </c>
      <c r="H199" s="8">
        <f t="shared" si="16"/>
        <v>-6.3006515713234096E-3</v>
      </c>
      <c r="I199" s="8">
        <f t="shared" si="17"/>
        <v>-4.2689720899140174E-3</v>
      </c>
      <c r="K199" s="9">
        <f t="shared" si="18"/>
        <v>3.9698210223220151E-5</v>
      </c>
      <c r="L199" s="9">
        <f t="shared" si="18"/>
        <v>1.8224122704464855E-5</v>
      </c>
      <c r="O199" s="9">
        <f t="shared" si="19"/>
        <v>2.6897305706252532E-5</v>
      </c>
    </row>
    <row r="200" spans="1:15" x14ac:dyDescent="0.25">
      <c r="A200" s="2">
        <v>43713</v>
      </c>
      <c r="B200" s="3">
        <v>4.2699999999999996</v>
      </c>
      <c r="C200" s="3">
        <v>1.51</v>
      </c>
      <c r="E200" s="5">
        <f t="shared" si="15"/>
        <v>-3.1746031746031876E-2</v>
      </c>
      <c r="F200" s="5">
        <f t="shared" si="15"/>
        <v>0.1984126984126984</v>
      </c>
      <c r="H200" s="8">
        <f t="shared" si="16"/>
        <v>-3.5784239878441308E-2</v>
      </c>
      <c r="I200" s="8">
        <f t="shared" si="17"/>
        <v>0.19414372632278437</v>
      </c>
      <c r="K200" s="9">
        <f t="shared" si="18"/>
        <v>1.2805118236778293E-3</v>
      </c>
      <c r="L200" s="9">
        <f t="shared" si="18"/>
        <v>3.7691786470496196E-2</v>
      </c>
      <c r="O200" s="9">
        <f t="shared" si="19"/>
        <v>-6.9472856736289756E-3</v>
      </c>
    </row>
    <row r="201" spans="1:15" x14ac:dyDescent="0.25">
      <c r="A201" s="2">
        <v>43714</v>
      </c>
      <c r="B201" s="3">
        <v>4.3499999999999996</v>
      </c>
      <c r="C201" s="3">
        <v>1.31</v>
      </c>
      <c r="E201" s="5">
        <f t="shared" si="15"/>
        <v>1.8735362997658097E-2</v>
      </c>
      <c r="F201" s="5">
        <f t="shared" si="15"/>
        <v>-0.1324503311258278</v>
      </c>
      <c r="H201" s="8">
        <f t="shared" si="16"/>
        <v>1.4697154865248667E-2</v>
      </c>
      <c r="I201" s="8">
        <f t="shared" si="17"/>
        <v>-0.13671930321574183</v>
      </c>
      <c r="K201" s="9">
        <f t="shared" si="18"/>
        <v>2.1600636113310254E-4</v>
      </c>
      <c r="L201" s="9">
        <f t="shared" si="18"/>
        <v>1.8692167871797952E-2</v>
      </c>
      <c r="O201" s="9">
        <f t="shared" si="19"/>
        <v>-2.0093847724306476E-3</v>
      </c>
    </row>
    <row r="202" spans="1:15" x14ac:dyDescent="0.25">
      <c r="A202" s="2">
        <v>43717</v>
      </c>
      <c r="B202" s="3">
        <v>4.4000000000000004</v>
      </c>
      <c r="C202" s="3">
        <v>1.41</v>
      </c>
      <c r="E202" s="5">
        <f t="shared" si="15"/>
        <v>1.1494252873563383E-2</v>
      </c>
      <c r="F202" s="5">
        <f t="shared" si="15"/>
        <v>7.6335877862595311E-2</v>
      </c>
      <c r="H202" s="8">
        <f t="shared" si="16"/>
        <v>7.4560447411539527E-3</v>
      </c>
      <c r="I202" s="8">
        <f t="shared" si="17"/>
        <v>7.2066905772681294E-2</v>
      </c>
      <c r="K202" s="9">
        <f t="shared" si="18"/>
        <v>5.5592603182089514E-5</v>
      </c>
      <c r="L202" s="9">
        <f t="shared" si="18"/>
        <v>5.1936389076485245E-3</v>
      </c>
      <c r="O202" s="9">
        <f t="shared" si="19"/>
        <v>5.373340737976378E-4</v>
      </c>
    </row>
    <row r="203" spans="1:15" x14ac:dyDescent="0.25">
      <c r="A203" s="2">
        <v>43718</v>
      </c>
      <c r="B203" s="3">
        <v>4.38</v>
      </c>
      <c r="C203" s="3">
        <v>1.36</v>
      </c>
      <c r="E203" s="5">
        <f t="shared" si="15"/>
        <v>-4.5454545454546502E-3</v>
      </c>
      <c r="F203" s="5">
        <f t="shared" si="15"/>
        <v>-3.5460992907801296E-2</v>
      </c>
      <c r="H203" s="8">
        <f t="shared" si="16"/>
        <v>-8.5836626778640797E-3</v>
      </c>
      <c r="I203" s="8">
        <f t="shared" si="17"/>
        <v>-3.9729964997715313E-2</v>
      </c>
      <c r="K203" s="9">
        <f t="shared" si="18"/>
        <v>7.3679264967356741E-5</v>
      </c>
      <c r="L203" s="9">
        <f t="shared" si="18"/>
        <v>1.5784701187196838E-3</v>
      </c>
      <c r="O203" s="9">
        <f t="shared" si="19"/>
        <v>3.4102861774373518E-4</v>
      </c>
    </row>
    <row r="204" spans="1:15" x14ac:dyDescent="0.25">
      <c r="A204" s="2">
        <v>43719</v>
      </c>
      <c r="B204" s="3">
        <v>4.3899999999999997</v>
      </c>
      <c r="C204" s="3">
        <v>1.52</v>
      </c>
      <c r="E204" s="5">
        <f t="shared" si="15"/>
        <v>2.2831050228310015E-3</v>
      </c>
      <c r="F204" s="5">
        <f t="shared" si="15"/>
        <v>0.11764705882352934</v>
      </c>
      <c r="H204" s="8">
        <f t="shared" si="16"/>
        <v>-1.7551031095784288E-3</v>
      </c>
      <c r="I204" s="8">
        <f t="shared" si="17"/>
        <v>0.11337808673361532</v>
      </c>
      <c r="K204" s="9">
        <f t="shared" si="18"/>
        <v>3.0803869252518704E-6</v>
      </c>
      <c r="L204" s="9">
        <f t="shared" si="18"/>
        <v>1.28545905513752E-2</v>
      </c>
      <c r="O204" s="9">
        <f t="shared" si="19"/>
        <v>-1.9899023258422108E-4</v>
      </c>
    </row>
    <row r="205" spans="1:15" x14ac:dyDescent="0.25">
      <c r="A205" s="2">
        <v>43720</v>
      </c>
      <c r="B205" s="3">
        <v>4.3499999999999996</v>
      </c>
      <c r="C205" s="3">
        <v>1.52</v>
      </c>
      <c r="E205" s="5">
        <f t="shared" si="15"/>
        <v>-9.1116173120729012E-3</v>
      </c>
      <c r="F205" s="5">
        <f t="shared" si="15"/>
        <v>0</v>
      </c>
      <c r="H205" s="8">
        <f t="shared" si="16"/>
        <v>-1.3149825444482332E-2</v>
      </c>
      <c r="I205" s="8">
        <f t="shared" si="17"/>
        <v>-4.2689720899140174E-3</v>
      </c>
      <c r="K205" s="9">
        <f t="shared" si="18"/>
        <v>1.7291790922035496E-4</v>
      </c>
      <c r="L205" s="9">
        <f t="shared" si="18"/>
        <v>1.8224122704464855E-5</v>
      </c>
      <c r="O205" s="9">
        <f t="shared" si="19"/>
        <v>5.6136237809736265E-5</v>
      </c>
    </row>
    <row r="206" spans="1:15" x14ac:dyDescent="0.25">
      <c r="A206" s="2">
        <v>43721</v>
      </c>
      <c r="B206" s="3">
        <v>4.33</v>
      </c>
      <c r="C206" s="3">
        <v>1.82</v>
      </c>
      <c r="E206" s="5">
        <f t="shared" si="15"/>
        <v>-4.5977011494251901E-3</v>
      </c>
      <c r="F206" s="5">
        <f t="shared" si="15"/>
        <v>0.19736842105263161</v>
      </c>
      <c r="H206" s="8">
        <f t="shared" si="16"/>
        <v>-8.6359092818346205E-3</v>
      </c>
      <c r="I206" s="8">
        <f t="shared" si="17"/>
        <v>0.19309944896271758</v>
      </c>
      <c r="K206" s="9">
        <f t="shared" si="18"/>
        <v>7.4578929124077348E-5</v>
      </c>
      <c r="L206" s="9">
        <f t="shared" si="18"/>
        <v>3.7287397189705168E-2</v>
      </c>
      <c r="O206" s="9">
        <f t="shared" si="19"/>
        <v>-1.6675893236142833E-3</v>
      </c>
    </row>
    <row r="207" spans="1:15" x14ac:dyDescent="0.25">
      <c r="A207" s="2">
        <v>43724</v>
      </c>
      <c r="B207" s="3">
        <v>4.5999999999999996</v>
      </c>
      <c r="C207" s="3">
        <v>1.84</v>
      </c>
      <c r="E207" s="5">
        <f t="shared" si="15"/>
        <v>6.2355658198614217E-2</v>
      </c>
      <c r="F207" s="5">
        <f t="shared" si="15"/>
        <v>1.0989010989010999E-2</v>
      </c>
      <c r="H207" s="8">
        <f t="shared" si="16"/>
        <v>5.8317450066204785E-2</v>
      </c>
      <c r="I207" s="8">
        <f t="shared" si="17"/>
        <v>6.7200388990969811E-3</v>
      </c>
      <c r="K207" s="9">
        <f t="shared" si="18"/>
        <v>3.4009249822242885E-3</v>
      </c>
      <c r="L207" s="9">
        <f t="shared" si="18"/>
        <v>4.5158922805376564E-5</v>
      </c>
      <c r="O207" s="9">
        <f t="shared" si="19"/>
        <v>3.9189553294104195E-4</v>
      </c>
    </row>
    <row r="208" spans="1:15" x14ac:dyDescent="0.25">
      <c r="A208" s="2">
        <v>43725</v>
      </c>
      <c r="B208" s="3">
        <v>4.6900000000000004</v>
      </c>
      <c r="C208" s="3">
        <v>1.95</v>
      </c>
      <c r="E208" s="5">
        <f t="shared" si="15"/>
        <v>1.9565217391304512E-2</v>
      </c>
      <c r="F208" s="5">
        <f t="shared" si="15"/>
        <v>5.9782608695652106E-2</v>
      </c>
      <c r="H208" s="8">
        <f t="shared" si="16"/>
        <v>1.5527009258895082E-2</v>
      </c>
      <c r="I208" s="8">
        <f t="shared" si="17"/>
        <v>5.551363660573809E-2</v>
      </c>
      <c r="K208" s="9">
        <f t="shared" si="18"/>
        <v>2.410880165258136E-4</v>
      </c>
      <c r="L208" s="9">
        <f t="shared" si="18"/>
        <v>3.0817638491939438E-3</v>
      </c>
      <c r="O208" s="9">
        <f t="shared" si="19"/>
        <v>8.6196074957223224E-4</v>
      </c>
    </row>
    <row r="209" spans="1:15" x14ac:dyDescent="0.25">
      <c r="A209" s="2">
        <v>43726</v>
      </c>
      <c r="B209" s="3">
        <v>4.8</v>
      </c>
      <c r="C209" s="3">
        <v>1.95</v>
      </c>
      <c r="E209" s="5">
        <f t="shared" si="15"/>
        <v>2.3454157782515868E-2</v>
      </c>
      <c r="F209" s="5">
        <f t="shared" si="15"/>
        <v>0</v>
      </c>
      <c r="H209" s="8">
        <f t="shared" si="16"/>
        <v>1.9415949650106436E-2</v>
      </c>
      <c r="I209" s="8">
        <f t="shared" si="17"/>
        <v>-4.2689720899140174E-3</v>
      </c>
      <c r="K209" s="9">
        <f t="shared" si="18"/>
        <v>3.7697910081546822E-4</v>
      </c>
      <c r="L209" s="9">
        <f t="shared" si="18"/>
        <v>1.8224122704464855E-5</v>
      </c>
      <c r="O209" s="9">
        <f t="shared" si="19"/>
        <v>-8.2886147155480203E-5</v>
      </c>
    </row>
    <row r="210" spans="1:15" x14ac:dyDescent="0.25">
      <c r="A210" s="2">
        <v>43727</v>
      </c>
      <c r="B210" s="3">
        <v>4.96</v>
      </c>
      <c r="C210" s="3">
        <v>1.99</v>
      </c>
      <c r="E210" s="5">
        <f t="shared" si="15"/>
        <v>3.3333333333333368E-2</v>
      </c>
      <c r="F210" s="5">
        <f t="shared" si="15"/>
        <v>2.051282051282053E-2</v>
      </c>
      <c r="H210" s="8">
        <f t="shared" si="16"/>
        <v>2.9295125200923935E-2</v>
      </c>
      <c r="I210" s="8">
        <f t="shared" si="17"/>
        <v>1.6243848422906514E-2</v>
      </c>
      <c r="K210" s="9">
        <f t="shared" si="18"/>
        <v>8.582043605378087E-4</v>
      </c>
      <c r="L210" s="9">
        <f t="shared" si="18"/>
        <v>2.6386261158636241E-4</v>
      </c>
      <c r="O210" s="9">
        <f t="shared" si="19"/>
        <v>4.7586557329387712E-4</v>
      </c>
    </row>
    <row r="211" spans="1:15" x14ac:dyDescent="0.25">
      <c r="A211" s="2">
        <v>43728</v>
      </c>
      <c r="B211" s="3">
        <v>4.8899999999999997</v>
      </c>
      <c r="C211" s="3">
        <v>1.94</v>
      </c>
      <c r="E211" s="5">
        <f t="shared" si="15"/>
        <v>-1.4112903225806508E-2</v>
      </c>
      <c r="F211" s="5">
        <f t="shared" si="15"/>
        <v>-2.512562814070354E-2</v>
      </c>
      <c r="H211" s="8">
        <f t="shared" si="16"/>
        <v>-1.8151111358215941E-2</v>
      </c>
      <c r="I211" s="8">
        <f t="shared" si="17"/>
        <v>-2.9394600230617556E-2</v>
      </c>
      <c r="K211" s="9">
        <f t="shared" si="18"/>
        <v>3.2946284353835574E-4</v>
      </c>
      <c r="L211" s="9">
        <f t="shared" si="18"/>
        <v>8.640425227178217E-4</v>
      </c>
      <c r="O211" s="9">
        <f t="shared" si="19"/>
        <v>5.3354466211617921E-4</v>
      </c>
    </row>
    <row r="212" spans="1:15" x14ac:dyDescent="0.25">
      <c r="A212" s="2">
        <v>43731</v>
      </c>
      <c r="B212" s="3">
        <v>4.8600000000000003</v>
      </c>
      <c r="C212" s="3">
        <v>1.95</v>
      </c>
      <c r="E212" s="5">
        <f t="shared" si="15"/>
        <v>-6.1349693251532443E-3</v>
      </c>
      <c r="F212" s="5">
        <f t="shared" si="15"/>
        <v>5.1546391752577371E-3</v>
      </c>
      <c r="H212" s="8">
        <f t="shared" si="16"/>
        <v>-1.0173177457562674E-2</v>
      </c>
      <c r="I212" s="8">
        <f t="shared" si="17"/>
        <v>8.8566708534371964E-4</v>
      </c>
      <c r="K212" s="9">
        <f t="shared" si="18"/>
        <v>1.0349353958306134E-4</v>
      </c>
      <c r="L212" s="9">
        <f t="shared" si="18"/>
        <v>7.8440618606123958E-7</v>
      </c>
      <c r="O212" s="9">
        <f t="shared" si="19"/>
        <v>-9.0100484275239658E-6</v>
      </c>
    </row>
    <row r="213" spans="1:15" x14ac:dyDescent="0.25">
      <c r="A213" s="2">
        <v>43732</v>
      </c>
      <c r="B213" s="3">
        <v>4.95</v>
      </c>
      <c r="C213" s="3">
        <v>1.99</v>
      </c>
      <c r="E213" s="5">
        <f t="shared" si="15"/>
        <v>1.851851851851849E-2</v>
      </c>
      <c r="F213" s="5">
        <f t="shared" si="15"/>
        <v>2.051282051282053E-2</v>
      </c>
      <c r="H213" s="8">
        <f t="shared" si="16"/>
        <v>1.4480310386109059E-2</v>
      </c>
      <c r="I213" s="8">
        <f t="shared" si="17"/>
        <v>1.6243848422906514E-2</v>
      </c>
      <c r="K213" s="9">
        <f t="shared" si="18"/>
        <v>2.096793888780579E-4</v>
      </c>
      <c r="L213" s="9">
        <f t="shared" si="18"/>
        <v>2.6386261158636241E-4</v>
      </c>
      <c r="O213" s="9">
        <f t="shared" si="19"/>
        <v>2.3521596702859445E-4</v>
      </c>
    </row>
    <row r="214" spans="1:15" x14ac:dyDescent="0.25">
      <c r="A214" s="2">
        <v>43733</v>
      </c>
      <c r="B214" s="3">
        <v>4.82</v>
      </c>
      <c r="C214" s="3">
        <v>1.95</v>
      </c>
      <c r="E214" s="5">
        <f t="shared" si="15"/>
        <v>-2.6262626262626241E-2</v>
      </c>
      <c r="F214" s="5">
        <f t="shared" si="15"/>
        <v>-2.0100502512562832E-2</v>
      </c>
      <c r="H214" s="8">
        <f t="shared" si="16"/>
        <v>-3.030083439503567E-2</v>
      </c>
      <c r="I214" s="8">
        <f t="shared" si="17"/>
        <v>-2.4369474602476848E-2</v>
      </c>
      <c r="K214" s="9">
        <f t="shared" si="18"/>
        <v>9.1814056503537668E-4</v>
      </c>
      <c r="L214" s="9">
        <f t="shared" si="18"/>
        <v>5.9387129240076413E-4</v>
      </c>
      <c r="O214" s="9">
        <f t="shared" si="19"/>
        <v>7.3841541422367866E-4</v>
      </c>
    </row>
    <row r="215" spans="1:15" x14ac:dyDescent="0.25">
      <c r="A215" s="2">
        <v>43734</v>
      </c>
      <c r="B215" s="3">
        <v>4.87</v>
      </c>
      <c r="C215" s="3">
        <v>1.98</v>
      </c>
      <c r="E215" s="5">
        <f t="shared" si="15"/>
        <v>1.0373443983402453E-2</v>
      </c>
      <c r="F215" s="5">
        <f t="shared" si="15"/>
        <v>1.5384615384615399E-2</v>
      </c>
      <c r="H215" s="8">
        <f t="shared" si="16"/>
        <v>6.3352358509930224E-3</v>
      </c>
      <c r="I215" s="8">
        <f t="shared" si="17"/>
        <v>1.1115643294701383E-2</v>
      </c>
      <c r="K215" s="9">
        <f t="shared" si="18"/>
        <v>4.0135213287707287E-5</v>
      </c>
      <c r="L215" s="9">
        <f t="shared" si="18"/>
        <v>1.2355752585503982E-4</v>
      </c>
      <c r="O215" s="9">
        <f t="shared" si="19"/>
        <v>7.0420221907442393E-5</v>
      </c>
    </row>
    <row r="216" spans="1:15" x14ac:dyDescent="0.25">
      <c r="A216" s="2">
        <v>43735</v>
      </c>
      <c r="B216" s="3">
        <v>4.9000000000000004</v>
      </c>
      <c r="C216" s="3">
        <v>2</v>
      </c>
      <c r="E216" s="5">
        <f t="shared" si="15"/>
        <v>6.1601642710472785E-3</v>
      </c>
      <c r="F216" s="5">
        <f t="shared" si="15"/>
        <v>1.0101010101010111E-2</v>
      </c>
      <c r="H216" s="8">
        <f t="shared" si="16"/>
        <v>2.1219561386378481E-3</v>
      </c>
      <c r="I216" s="8">
        <f t="shared" si="17"/>
        <v>5.8320380110960931E-3</v>
      </c>
      <c r="K216" s="9">
        <f t="shared" si="18"/>
        <v>4.5026978543028466E-6</v>
      </c>
      <c r="L216" s="9">
        <f t="shared" si="18"/>
        <v>3.401266736286967E-5</v>
      </c>
      <c r="O216" s="9">
        <f t="shared" si="19"/>
        <v>1.2375328858414622E-5</v>
      </c>
    </row>
    <row r="217" spans="1:15" x14ac:dyDescent="0.25">
      <c r="A217" s="2">
        <v>43738</v>
      </c>
      <c r="B217" s="3">
        <v>4.87</v>
      </c>
      <c r="C217" s="3">
        <v>2.02</v>
      </c>
      <c r="E217" s="5">
        <f t="shared" si="15"/>
        <v>-6.1224489795918867E-3</v>
      </c>
      <c r="F217" s="5">
        <f t="shared" si="15"/>
        <v>1.0000000000000009E-2</v>
      </c>
      <c r="H217" s="8">
        <f t="shared" si="16"/>
        <v>-1.0160657112001318E-2</v>
      </c>
      <c r="I217" s="8">
        <f t="shared" si="17"/>
        <v>5.7310279100859915E-3</v>
      </c>
      <c r="K217" s="9">
        <f t="shared" si="18"/>
        <v>1.0323895294766296E-4</v>
      </c>
      <c r="L217" s="9">
        <f t="shared" si="18"/>
        <v>3.2844680906184605E-5</v>
      </c>
      <c r="O217" s="9">
        <f t="shared" si="19"/>
        <v>-5.8231009493693279E-5</v>
      </c>
    </row>
    <row r="218" spans="1:15" x14ac:dyDescent="0.25">
      <c r="A218" s="2">
        <v>43739</v>
      </c>
      <c r="B218" s="3">
        <v>4.78</v>
      </c>
      <c r="C218" s="3">
        <v>2.08</v>
      </c>
      <c r="E218" s="5">
        <f t="shared" si="15"/>
        <v>-1.8480492813141656E-2</v>
      </c>
      <c r="F218" s="5">
        <f t="shared" si="15"/>
        <v>2.9702970297029729E-2</v>
      </c>
      <c r="H218" s="8">
        <f t="shared" si="16"/>
        <v>-2.2518700945551084E-2</v>
      </c>
      <c r="I218" s="8">
        <f t="shared" si="17"/>
        <v>2.5433998207115713E-2</v>
      </c>
      <c r="K218" s="9">
        <f t="shared" si="18"/>
        <v>5.0709189227516336E-4</v>
      </c>
      <c r="L218" s="9">
        <f t="shared" si="18"/>
        <v>6.4688826479956528E-4</v>
      </c>
      <c r="O218" s="9">
        <f t="shared" si="19"/>
        <v>-5.727405994757212E-4</v>
      </c>
    </row>
    <row r="219" spans="1:15" x14ac:dyDescent="0.25">
      <c r="A219" s="2">
        <v>43740</v>
      </c>
      <c r="B219" s="3">
        <v>4.83</v>
      </c>
      <c r="C219" s="3">
        <v>1.93</v>
      </c>
      <c r="E219" s="5">
        <f t="shared" si="15"/>
        <v>1.0460251046025068E-2</v>
      </c>
      <c r="F219" s="5">
        <f t="shared" si="15"/>
        <v>-7.2115384615384678E-2</v>
      </c>
      <c r="H219" s="8">
        <f t="shared" si="16"/>
        <v>6.4220429136156373E-3</v>
      </c>
      <c r="I219" s="8">
        <f t="shared" si="17"/>
        <v>-7.6384356705298695E-2</v>
      </c>
      <c r="K219" s="9">
        <f t="shared" si="18"/>
        <v>4.1242635184320827E-5</v>
      </c>
      <c r="L219" s="9">
        <f t="shared" si="18"/>
        <v>5.8345699492823094E-3</v>
      </c>
      <c r="O219" s="9">
        <f t="shared" si="19"/>
        <v>-4.9054361669035262E-4</v>
      </c>
    </row>
    <row r="220" spans="1:15" x14ac:dyDescent="0.25">
      <c r="A220" s="2">
        <v>43741</v>
      </c>
      <c r="B220" s="3">
        <v>4.79</v>
      </c>
      <c r="C220" s="3">
        <v>1.91</v>
      </c>
      <c r="E220" s="5">
        <f t="shared" si="15"/>
        <v>-8.2815734989648108E-3</v>
      </c>
      <c r="F220" s="5">
        <f t="shared" si="15"/>
        <v>-1.0362694300518144E-2</v>
      </c>
      <c r="H220" s="8">
        <f t="shared" si="16"/>
        <v>-1.2319781631374241E-2</v>
      </c>
      <c r="I220" s="8">
        <f t="shared" si="17"/>
        <v>-1.463166639043216E-2</v>
      </c>
      <c r="K220" s="9">
        <f t="shared" si="18"/>
        <v>1.5177701944474615E-4</v>
      </c>
      <c r="L220" s="9">
        <f t="shared" si="18"/>
        <v>2.1408566136090209E-4</v>
      </c>
      <c r="O220" s="9">
        <f t="shared" si="19"/>
        <v>1.8025893483324197E-4</v>
      </c>
    </row>
    <row r="221" spans="1:15" x14ac:dyDescent="0.25">
      <c r="A221" s="2">
        <v>43742</v>
      </c>
      <c r="B221" s="3">
        <v>4.8600000000000003</v>
      </c>
      <c r="C221" s="3">
        <v>1.97</v>
      </c>
      <c r="E221" s="5">
        <f t="shared" si="15"/>
        <v>1.4613778705636802E-2</v>
      </c>
      <c r="F221" s="5">
        <f t="shared" si="15"/>
        <v>3.1413612565445052E-2</v>
      </c>
      <c r="H221" s="8">
        <f t="shared" si="16"/>
        <v>1.0575570573227371E-2</v>
      </c>
      <c r="I221" s="8">
        <f t="shared" si="17"/>
        <v>2.7144640475531036E-2</v>
      </c>
      <c r="K221" s="9">
        <f t="shared" si="18"/>
        <v>1.1184269294931271E-4</v>
      </c>
      <c r="L221" s="9">
        <f t="shared" si="18"/>
        <v>7.3683150654583779E-4</v>
      </c>
      <c r="O221" s="9">
        <f t="shared" si="19"/>
        <v>2.8707006103386264E-4</v>
      </c>
    </row>
    <row r="222" spans="1:15" x14ac:dyDescent="0.25">
      <c r="A222" s="2">
        <v>43745</v>
      </c>
      <c r="B222" s="3">
        <v>5.0199999999999996</v>
      </c>
      <c r="C222" s="3">
        <v>2</v>
      </c>
      <c r="E222" s="5">
        <f t="shared" si="15"/>
        <v>3.2921810699588321E-2</v>
      </c>
      <c r="F222" s="5">
        <f t="shared" si="15"/>
        <v>1.5228426395939101E-2</v>
      </c>
      <c r="H222" s="8">
        <f t="shared" si="16"/>
        <v>2.8883602567178888E-2</v>
      </c>
      <c r="I222" s="8">
        <f t="shared" si="17"/>
        <v>1.0959454306025084E-2</v>
      </c>
      <c r="K222" s="9">
        <f t="shared" si="18"/>
        <v>8.3426249725874287E-4</v>
      </c>
      <c r="L222" s="9">
        <f t="shared" si="18"/>
        <v>1.2010963868585176E-4</v>
      </c>
      <c r="O222" s="9">
        <f t="shared" si="19"/>
        <v>3.1654852252838584E-4</v>
      </c>
    </row>
    <row r="223" spans="1:15" x14ac:dyDescent="0.25">
      <c r="A223" s="2">
        <v>43746</v>
      </c>
      <c r="B223" s="3">
        <v>4.8899999999999997</v>
      </c>
      <c r="C223" s="3">
        <v>1.96</v>
      </c>
      <c r="E223" s="5">
        <f t="shared" si="15"/>
        <v>-2.5896414342629463E-2</v>
      </c>
      <c r="F223" s="5">
        <f t="shared" si="15"/>
        <v>-2.0000000000000018E-2</v>
      </c>
      <c r="H223" s="8">
        <f t="shared" si="16"/>
        <v>-2.9934622475038891E-2</v>
      </c>
      <c r="I223" s="8">
        <f t="shared" si="17"/>
        <v>-2.4268972089914034E-2</v>
      </c>
      <c r="K223" s="9">
        <f t="shared" si="18"/>
        <v>8.9608162272310351E-4</v>
      </c>
      <c r="L223" s="9">
        <f t="shared" si="18"/>
        <v>5.8898300630102639E-4</v>
      </c>
      <c r="O223" s="9">
        <f t="shared" si="19"/>
        <v>7.2648251736883221E-4</v>
      </c>
    </row>
    <row r="224" spans="1:15" x14ac:dyDescent="0.25">
      <c r="A224" s="2">
        <v>43747</v>
      </c>
      <c r="B224" s="3">
        <v>4.66</v>
      </c>
      <c r="C224" s="3">
        <v>1.93</v>
      </c>
      <c r="E224" s="5">
        <f t="shared" si="15"/>
        <v>-4.703476482617578E-2</v>
      </c>
      <c r="F224" s="5">
        <f t="shared" si="15"/>
        <v>-1.5306122448979605E-2</v>
      </c>
      <c r="H224" s="8">
        <f t="shared" si="16"/>
        <v>-5.1072972958585212E-2</v>
      </c>
      <c r="I224" s="8">
        <f t="shared" si="17"/>
        <v>-1.9575094538893622E-2</v>
      </c>
      <c r="K224" s="9">
        <f t="shared" si="18"/>
        <v>2.6084485668283765E-3</v>
      </c>
      <c r="L224" s="9">
        <f t="shared" si="18"/>
        <v>3.8318432620662292E-4</v>
      </c>
      <c r="O224" s="9">
        <f t="shared" si="19"/>
        <v>9.9975827404666308E-4</v>
      </c>
    </row>
    <row r="225" spans="1:15" x14ac:dyDescent="0.25">
      <c r="A225" s="2">
        <v>43748</v>
      </c>
      <c r="B225" s="3">
        <v>4.62</v>
      </c>
      <c r="C225" s="3">
        <v>1.9</v>
      </c>
      <c r="E225" s="5">
        <f t="shared" si="15"/>
        <v>-8.5836909871244704E-3</v>
      </c>
      <c r="F225" s="5">
        <f t="shared" si="15"/>
        <v>-1.5544041450777216E-2</v>
      </c>
      <c r="H225" s="8">
        <f t="shared" si="16"/>
        <v>-1.2621899119533901E-2</v>
      </c>
      <c r="I225" s="8">
        <f t="shared" si="17"/>
        <v>-1.9813013540691232E-2</v>
      </c>
      <c r="K225" s="9">
        <f t="shared" si="18"/>
        <v>1.5931233738369067E-4</v>
      </c>
      <c r="L225" s="9">
        <f t="shared" si="18"/>
        <v>3.9255550556361414E-4</v>
      </c>
      <c r="O225" s="9">
        <f t="shared" si="19"/>
        <v>2.500778581645639E-4</v>
      </c>
    </row>
    <row r="226" spans="1:15" x14ac:dyDescent="0.25">
      <c r="A226" s="2">
        <v>43749</v>
      </c>
      <c r="B226" s="3">
        <v>4.59</v>
      </c>
      <c r="C226" s="3">
        <v>2.14</v>
      </c>
      <c r="E226" s="5">
        <f t="shared" si="15"/>
        <v>-6.4935064935065468E-3</v>
      </c>
      <c r="F226" s="5">
        <f t="shared" si="15"/>
        <v>0.12631578947368433</v>
      </c>
      <c r="H226" s="8">
        <f t="shared" si="16"/>
        <v>-1.0531714625915976E-2</v>
      </c>
      <c r="I226" s="8">
        <f t="shared" si="17"/>
        <v>0.12204681738377031</v>
      </c>
      <c r="K226" s="9">
        <f t="shared" si="18"/>
        <v>1.109170129617325E-4</v>
      </c>
      <c r="L226" s="9">
        <f t="shared" si="18"/>
        <v>1.4895425633507379E-2</v>
      </c>
      <c r="O226" s="9">
        <f t="shared" si="19"/>
        <v>-1.28536225168715E-3</v>
      </c>
    </row>
    <row r="227" spans="1:15" x14ac:dyDescent="0.25">
      <c r="A227" s="2">
        <v>43752</v>
      </c>
      <c r="B227" s="3">
        <v>4.3</v>
      </c>
      <c r="C227" s="3">
        <v>2.34</v>
      </c>
      <c r="E227" s="5">
        <f t="shared" si="15"/>
        <v>-6.3180827886710256E-2</v>
      </c>
      <c r="F227" s="5">
        <f t="shared" si="15"/>
        <v>9.3457943925233516E-2</v>
      </c>
      <c r="H227" s="8">
        <f t="shared" si="16"/>
        <v>-6.7219036019119688E-2</v>
      </c>
      <c r="I227" s="8">
        <f t="shared" si="17"/>
        <v>8.91889718353195E-2</v>
      </c>
      <c r="K227" s="9">
        <f t="shared" si="18"/>
        <v>4.5183988033397097E-3</v>
      </c>
      <c r="L227" s="9">
        <f t="shared" si="18"/>
        <v>7.9546726970414153E-3</v>
      </c>
      <c r="O227" s="9">
        <f t="shared" si="19"/>
        <v>-5.9951967103065926E-3</v>
      </c>
    </row>
    <row r="228" spans="1:15" x14ac:dyDescent="0.25">
      <c r="A228" s="2">
        <v>43753</v>
      </c>
      <c r="B228" s="3">
        <v>4.29</v>
      </c>
      <c r="C228" s="3">
        <v>2.38</v>
      </c>
      <c r="E228" s="5">
        <f t="shared" si="15"/>
        <v>-2.3255813953487877E-3</v>
      </c>
      <c r="F228" s="5">
        <f t="shared" si="15"/>
        <v>1.709401709401711E-2</v>
      </c>
      <c r="H228" s="8">
        <f t="shared" si="16"/>
        <v>-6.3637895277582181E-3</v>
      </c>
      <c r="I228" s="8">
        <f t="shared" si="17"/>
        <v>1.2825045004103093E-2</v>
      </c>
      <c r="K228" s="9">
        <f t="shared" si="18"/>
        <v>4.0497817153605166E-5</v>
      </c>
      <c r="L228" s="9">
        <f t="shared" si="18"/>
        <v>1.6448177935726971E-4</v>
      </c>
      <c r="O228" s="9">
        <f t="shared" si="19"/>
        <v>-8.1615887090139122E-5</v>
      </c>
    </row>
    <row r="229" spans="1:15" x14ac:dyDescent="0.25">
      <c r="A229" s="2">
        <v>43754</v>
      </c>
      <c r="B229" s="3">
        <v>4.16</v>
      </c>
      <c r="C229" s="3">
        <v>2.33</v>
      </c>
      <c r="E229" s="5">
        <f t="shared" si="15"/>
        <v>-3.030303030303028E-2</v>
      </c>
      <c r="F229" s="5">
        <f t="shared" si="15"/>
        <v>-2.1008403361344463E-2</v>
      </c>
      <c r="H229" s="8">
        <f t="shared" si="16"/>
        <v>-3.4341238435439708E-2</v>
      </c>
      <c r="I229" s="8">
        <f t="shared" si="17"/>
        <v>-2.527737545125848E-2</v>
      </c>
      <c r="K229" s="9">
        <f t="shared" si="18"/>
        <v>1.1793206572797215E-3</v>
      </c>
      <c r="L229" s="9">
        <f t="shared" si="18"/>
        <v>6.3894570970388488E-4</v>
      </c>
      <c r="O229" s="9">
        <f t="shared" si="19"/>
        <v>8.6805637739379782E-4</v>
      </c>
    </row>
    <row r="230" spans="1:15" x14ac:dyDescent="0.25">
      <c r="A230" s="2">
        <v>43755</v>
      </c>
      <c r="B230" s="3">
        <v>4.2</v>
      </c>
      <c r="C230" s="3">
        <v>2.33</v>
      </c>
      <c r="E230" s="5">
        <f t="shared" si="15"/>
        <v>9.6153846153846229E-3</v>
      </c>
      <c r="F230" s="5">
        <f t="shared" si="15"/>
        <v>0</v>
      </c>
      <c r="H230" s="8">
        <f t="shared" si="16"/>
        <v>5.5771764829751925E-3</v>
      </c>
      <c r="I230" s="8">
        <f t="shared" si="17"/>
        <v>-4.2689720899140174E-3</v>
      </c>
      <c r="K230" s="9">
        <f t="shared" si="18"/>
        <v>3.1104897522251539E-5</v>
      </c>
      <c r="L230" s="9">
        <f t="shared" si="18"/>
        <v>1.8224122704464855E-5</v>
      </c>
      <c r="O230" s="9">
        <f t="shared" si="19"/>
        <v>-2.3808810746345916E-5</v>
      </c>
    </row>
    <row r="231" spans="1:15" x14ac:dyDescent="0.25">
      <c r="A231" s="2">
        <v>43756</v>
      </c>
      <c r="B231" s="3">
        <v>4.3899999999999997</v>
      </c>
      <c r="C231" s="3">
        <v>2.39</v>
      </c>
      <c r="E231" s="5">
        <f t="shared" si="15"/>
        <v>4.5238095238095119E-2</v>
      </c>
      <c r="F231" s="5">
        <f t="shared" si="15"/>
        <v>2.5751072961373411E-2</v>
      </c>
      <c r="H231" s="8">
        <f t="shared" si="16"/>
        <v>4.1199887105685687E-2</v>
      </c>
      <c r="I231" s="8">
        <f t="shared" si="17"/>
        <v>2.1482100871459395E-2</v>
      </c>
      <c r="K231" s="9">
        <f t="shared" si="18"/>
        <v>1.6974306975212458E-3</v>
      </c>
      <c r="L231" s="9">
        <f t="shared" si="18"/>
        <v>4.6148065785155649E-4</v>
      </c>
      <c r="O231" s="9">
        <f t="shared" si="19"/>
        <v>8.8506013069707915E-4</v>
      </c>
    </row>
    <row r="232" spans="1:15" x14ac:dyDescent="0.25">
      <c r="A232" s="2">
        <v>43759</v>
      </c>
      <c r="B232" s="3">
        <v>4.3499999999999996</v>
      </c>
      <c r="C232" s="3">
        <v>2.5</v>
      </c>
      <c r="E232" s="5">
        <f t="shared" si="15"/>
        <v>-9.1116173120729012E-3</v>
      </c>
      <c r="F232" s="5">
        <f t="shared" si="15"/>
        <v>4.6025104602510407E-2</v>
      </c>
      <c r="H232" s="8">
        <f t="shared" si="16"/>
        <v>-1.3149825444482332E-2</v>
      </c>
      <c r="I232" s="8">
        <f t="shared" si="17"/>
        <v>4.175613251259639E-2</v>
      </c>
      <c r="K232" s="9">
        <f t="shared" si="18"/>
        <v>1.7291790922035496E-4</v>
      </c>
      <c r="L232" s="9">
        <f t="shared" si="18"/>
        <v>1.7435746024095093E-3</v>
      </c>
      <c r="O232" s="9">
        <f t="shared" si="19"/>
        <v>-5.4908585377731593E-4</v>
      </c>
    </row>
    <row r="233" spans="1:15" x14ac:dyDescent="0.25">
      <c r="A233" s="2">
        <v>43760</v>
      </c>
      <c r="B233" s="3">
        <v>4.4000000000000004</v>
      </c>
      <c r="C233" s="3">
        <v>2.54</v>
      </c>
      <c r="E233" s="5">
        <f t="shared" si="15"/>
        <v>1.1494252873563383E-2</v>
      </c>
      <c r="F233" s="5">
        <f t="shared" si="15"/>
        <v>1.6000000000000014E-2</v>
      </c>
      <c r="H233" s="8">
        <f t="shared" si="16"/>
        <v>7.4560447411539527E-3</v>
      </c>
      <c r="I233" s="8">
        <f t="shared" si="17"/>
        <v>1.1731027910085998E-2</v>
      </c>
      <c r="K233" s="9">
        <f t="shared" si="18"/>
        <v>5.5592603182089514E-5</v>
      </c>
      <c r="L233" s="9">
        <f t="shared" si="18"/>
        <v>1.3761701582721666E-4</v>
      </c>
      <c r="O233" s="9">
        <f t="shared" si="19"/>
        <v>8.7467068957326944E-5</v>
      </c>
    </row>
    <row r="234" spans="1:15" x14ac:dyDescent="0.25">
      <c r="A234" s="2">
        <v>43761</v>
      </c>
      <c r="B234" s="3">
        <v>4.49</v>
      </c>
      <c r="C234" s="3">
        <v>2.62</v>
      </c>
      <c r="E234" s="5">
        <f t="shared" si="15"/>
        <v>2.045454545454542E-2</v>
      </c>
      <c r="F234" s="5">
        <f t="shared" si="15"/>
        <v>3.1496062992126012E-2</v>
      </c>
      <c r="H234" s="8">
        <f t="shared" si="16"/>
        <v>1.6416337322135988E-2</v>
      </c>
      <c r="I234" s="8">
        <f t="shared" si="17"/>
        <v>2.7227090902211995E-2</v>
      </c>
      <c r="K234" s="9">
        <f t="shared" si="18"/>
        <v>2.6949613107415498E-4</v>
      </c>
      <c r="L234" s="9">
        <f t="shared" si="18"/>
        <v>7.413144789973152E-4</v>
      </c>
      <c r="O234" s="9">
        <f t="shared" si="19"/>
        <v>4.4696910855117198E-4</v>
      </c>
    </row>
    <row r="235" spans="1:15" x14ac:dyDescent="0.25">
      <c r="A235" s="2">
        <v>43762</v>
      </c>
      <c r="B235" s="3">
        <v>4.51</v>
      </c>
      <c r="C235" s="3">
        <v>2.66</v>
      </c>
      <c r="E235" s="5">
        <f t="shared" si="15"/>
        <v>4.4543429844097048E-3</v>
      </c>
      <c r="F235" s="5">
        <f t="shared" si="15"/>
        <v>1.5267175572519097E-2</v>
      </c>
      <c r="H235" s="8">
        <f t="shared" si="16"/>
        <v>4.1613485200027445E-4</v>
      </c>
      <c r="I235" s="8">
        <f t="shared" si="17"/>
        <v>1.0998203482605079E-2</v>
      </c>
      <c r="K235" s="9">
        <f t="shared" si="18"/>
        <v>1.7316821504929032E-7</v>
      </c>
      <c r="L235" s="9">
        <f t="shared" si="18"/>
        <v>1.2096047984478648E-4</v>
      </c>
      <c r="O235" s="9">
        <f t="shared" si="19"/>
        <v>4.5767357785027671E-6</v>
      </c>
    </row>
    <row r="236" spans="1:15" x14ac:dyDescent="0.25">
      <c r="A236" s="2">
        <v>43763</v>
      </c>
      <c r="B236" s="3">
        <v>4.6500000000000004</v>
      </c>
      <c r="C236" s="3">
        <v>2.85</v>
      </c>
      <c r="E236" s="5">
        <f t="shared" si="15"/>
        <v>3.1042128603104339E-2</v>
      </c>
      <c r="F236" s="5">
        <f t="shared" si="15"/>
        <v>7.1428571428571411E-2</v>
      </c>
      <c r="H236" s="8">
        <f t="shared" si="16"/>
        <v>2.7003920470694907E-2</v>
      </c>
      <c r="I236" s="8">
        <f t="shared" si="17"/>
        <v>6.7159599338657394E-2</v>
      </c>
      <c r="K236" s="9">
        <f t="shared" si="18"/>
        <v>7.2921172078761547E-4</v>
      </c>
      <c r="L236" s="9">
        <f t="shared" si="18"/>
        <v>4.5104117833289908E-3</v>
      </c>
      <c r="O236" s="9">
        <f t="shared" si="19"/>
        <v>1.8135724793848385E-3</v>
      </c>
    </row>
    <row r="237" spans="1:15" x14ac:dyDescent="0.25">
      <c r="A237" s="2">
        <v>43766</v>
      </c>
      <c r="B237" s="3">
        <v>4.58</v>
      </c>
      <c r="C237" s="3">
        <v>2.94</v>
      </c>
      <c r="E237" s="5">
        <f t="shared" si="15"/>
        <v>-1.5053763440860275E-2</v>
      </c>
      <c r="F237" s="5">
        <f t="shared" si="15"/>
        <v>3.1578947368421005E-2</v>
      </c>
      <c r="H237" s="8">
        <f t="shared" si="16"/>
        <v>-1.9091971573269705E-2</v>
      </c>
      <c r="I237" s="8">
        <f t="shared" si="17"/>
        <v>2.7309975278506989E-2</v>
      </c>
      <c r="K237" s="9">
        <f t="shared" si="18"/>
        <v>3.6450337855453848E-4</v>
      </c>
      <c r="L237" s="9">
        <f t="shared" si="18"/>
        <v>7.4583474971266284E-4</v>
      </c>
      <c r="O237" s="9">
        <f t="shared" si="19"/>
        <v>-5.2140127168395388E-4</v>
      </c>
    </row>
    <row r="238" spans="1:15" x14ac:dyDescent="0.25">
      <c r="A238" s="2">
        <v>43768</v>
      </c>
      <c r="B238" s="3">
        <v>4.45</v>
      </c>
      <c r="C238" s="3">
        <v>3.12</v>
      </c>
      <c r="E238" s="5">
        <f t="shared" si="15"/>
        <v>-2.8384279475982509E-2</v>
      </c>
      <c r="F238" s="5">
        <f t="shared" si="15"/>
        <v>6.1224489795918421E-2</v>
      </c>
      <c r="H238" s="8">
        <f t="shared" si="16"/>
        <v>-3.2422487608391941E-2</v>
      </c>
      <c r="I238" s="8">
        <f t="shared" si="17"/>
        <v>5.6955517706004405E-2</v>
      </c>
      <c r="K238" s="9">
        <f t="shared" si="18"/>
        <v>1.051217702716329E-3</v>
      </c>
      <c r="L238" s="9">
        <f t="shared" si="18"/>
        <v>3.2439309971589812E-3</v>
      </c>
      <c r="O238" s="9">
        <f t="shared" si="19"/>
        <v>-1.8466395670524757E-3</v>
      </c>
    </row>
    <row r="239" spans="1:15" x14ac:dyDescent="0.25">
      <c r="A239" s="2">
        <v>43769</v>
      </c>
      <c r="B239" s="3">
        <v>4.43</v>
      </c>
      <c r="C239" s="3">
        <v>2.9</v>
      </c>
      <c r="E239" s="5">
        <f t="shared" si="15"/>
        <v>-4.4943820224720137E-3</v>
      </c>
      <c r="F239" s="5">
        <f t="shared" si="15"/>
        <v>-7.0512820512820568E-2</v>
      </c>
      <c r="H239" s="8">
        <f t="shared" si="16"/>
        <v>-8.5325901548814441E-3</v>
      </c>
      <c r="I239" s="8">
        <f t="shared" si="17"/>
        <v>-7.4781792602734584E-2</v>
      </c>
      <c r="K239" s="9">
        <f t="shared" si="18"/>
        <v>7.280509475117974E-5</v>
      </c>
      <c r="L239" s="9">
        <f t="shared" si="18"/>
        <v>5.592316504878409E-3</v>
      </c>
      <c r="O239" s="9">
        <f t="shared" si="19"/>
        <v>6.3808238732647915E-4</v>
      </c>
    </row>
    <row r="240" spans="1:15" x14ac:dyDescent="0.25">
      <c r="A240" s="2">
        <v>43770</v>
      </c>
      <c r="B240" s="3">
        <v>4.79</v>
      </c>
      <c r="C240" s="3">
        <v>2.3199999999999998</v>
      </c>
      <c r="E240" s="5">
        <f t="shared" si="15"/>
        <v>8.1264108352144551E-2</v>
      </c>
      <c r="F240" s="5">
        <f t="shared" si="15"/>
        <v>-0.20000000000000004</v>
      </c>
      <c r="H240" s="8">
        <f t="shared" si="16"/>
        <v>7.7225900219735119E-2</v>
      </c>
      <c r="I240" s="8">
        <f t="shared" si="17"/>
        <v>-0.20426897208991407</v>
      </c>
      <c r="K240" s="9">
        <f t="shared" si="18"/>
        <v>5.9638396647484848E-3</v>
      </c>
      <c r="L240" s="9">
        <f t="shared" si="18"/>
        <v>4.1725812958670096E-2</v>
      </c>
      <c r="O240" s="9">
        <f t="shared" si="19"/>
        <v>-1.5774855256603562E-2</v>
      </c>
    </row>
    <row r="241" spans="1:15" x14ac:dyDescent="0.25">
      <c r="A241" s="2">
        <v>43773</v>
      </c>
      <c r="B241" s="3">
        <v>4.8099999999999996</v>
      </c>
      <c r="C241" s="3">
        <v>2.2000000000000002</v>
      </c>
      <c r="E241" s="5">
        <f t="shared" si="15"/>
        <v>4.175365344467552E-3</v>
      </c>
      <c r="F241" s="5">
        <f t="shared" si="15"/>
        <v>-5.1724137931034343E-2</v>
      </c>
      <c r="H241" s="8">
        <f t="shared" si="16"/>
        <v>1.3715721205812166E-4</v>
      </c>
      <c r="I241" s="8">
        <f t="shared" si="17"/>
        <v>-5.599311002094836E-2</v>
      </c>
      <c r="K241" s="9">
        <f t="shared" si="18"/>
        <v>1.8812100819556554E-8</v>
      </c>
      <c r="L241" s="9">
        <f t="shared" si="18"/>
        <v>3.1352283698180277E-3</v>
      </c>
      <c r="O241" s="9">
        <f t="shared" si="19"/>
        <v>-7.6798588649369512E-6</v>
      </c>
    </row>
    <row r="242" spans="1:15" x14ac:dyDescent="0.25">
      <c r="A242" s="2">
        <v>43774</v>
      </c>
      <c r="B242" s="3">
        <v>4.8099999999999996</v>
      </c>
      <c r="C242" s="3">
        <v>2.3199999999999998</v>
      </c>
      <c r="E242" s="5">
        <f t="shared" si="15"/>
        <v>0</v>
      </c>
      <c r="F242" s="5">
        <f t="shared" si="15"/>
        <v>5.454545454545439E-2</v>
      </c>
      <c r="H242" s="8">
        <f t="shared" si="16"/>
        <v>-4.0382081324094304E-3</v>
      </c>
      <c r="I242" s="8">
        <f t="shared" si="17"/>
        <v>5.0276482455540374E-2</v>
      </c>
      <c r="K242" s="9">
        <f t="shared" si="18"/>
        <v>1.6307124920657658E-5</v>
      </c>
      <c r="L242" s="9">
        <f t="shared" si="18"/>
        <v>2.5277246881022591E-3</v>
      </c>
      <c r="O242" s="9">
        <f t="shared" si="19"/>
        <v>-2.0302690032090317E-4</v>
      </c>
    </row>
    <row r="243" spans="1:15" x14ac:dyDescent="0.25">
      <c r="A243" s="2">
        <v>43775</v>
      </c>
      <c r="B243" s="3">
        <v>4.76</v>
      </c>
      <c r="C243" s="3">
        <v>2.34</v>
      </c>
      <c r="E243" s="5">
        <f t="shared" si="15"/>
        <v>-1.0395010395010359E-2</v>
      </c>
      <c r="F243" s="5">
        <f t="shared" si="15"/>
        <v>8.6206896551724223E-3</v>
      </c>
      <c r="H243" s="8">
        <f t="shared" si="16"/>
        <v>-1.443321852741979E-2</v>
      </c>
      <c r="I243" s="8">
        <f t="shared" si="17"/>
        <v>4.3517175652584049E-3</v>
      </c>
      <c r="K243" s="9">
        <f t="shared" si="18"/>
        <v>2.0831779706025389E-4</v>
      </c>
      <c r="L243" s="9">
        <f t="shared" si="18"/>
        <v>1.893744576777854E-5</v>
      </c>
      <c r="O243" s="9">
        <f t="shared" si="19"/>
        <v>-6.280929058898575E-5</v>
      </c>
    </row>
    <row r="244" spans="1:15" x14ac:dyDescent="0.25">
      <c r="A244" s="2">
        <v>43776</v>
      </c>
      <c r="B244" s="3">
        <v>4.79</v>
      </c>
      <c r="C244" s="3">
        <v>2.2999999999999998</v>
      </c>
      <c r="E244" s="5">
        <f t="shared" si="15"/>
        <v>6.3025210084034135E-3</v>
      </c>
      <c r="F244" s="5">
        <f t="shared" si="15"/>
        <v>-1.709401709401711E-2</v>
      </c>
      <c r="H244" s="8">
        <f t="shared" si="16"/>
        <v>2.2643128759939832E-3</v>
      </c>
      <c r="I244" s="8">
        <f t="shared" si="17"/>
        <v>-2.1362989183931126E-2</v>
      </c>
      <c r="K244" s="9">
        <f t="shared" si="18"/>
        <v>5.1271128003921435E-6</v>
      </c>
      <c r="L244" s="9">
        <f t="shared" si="18"/>
        <v>4.5637730687275827E-4</v>
      </c>
      <c r="O244" s="9">
        <f t="shared" si="19"/>
        <v>-4.8372491478895447E-5</v>
      </c>
    </row>
    <row r="245" spans="1:15" x14ac:dyDescent="0.25">
      <c r="A245" s="2">
        <v>43777</v>
      </c>
      <c r="B245" s="3">
        <v>4.9000000000000004</v>
      </c>
      <c r="C245" s="3">
        <v>2.25</v>
      </c>
      <c r="E245" s="5">
        <f t="shared" si="15"/>
        <v>2.2964509394572091E-2</v>
      </c>
      <c r="F245" s="5">
        <f t="shared" si="15"/>
        <v>-2.1739130434782532E-2</v>
      </c>
      <c r="H245" s="8">
        <f t="shared" si="16"/>
        <v>1.8926301262162659E-2</v>
      </c>
      <c r="I245" s="8">
        <f t="shared" si="17"/>
        <v>-2.6008102524696548E-2</v>
      </c>
      <c r="K245" s="9">
        <f t="shared" si="18"/>
        <v>3.5820487946613988E-4</v>
      </c>
      <c r="L245" s="9">
        <f t="shared" si="18"/>
        <v>6.7642139693512699E-4</v>
      </c>
      <c r="O245" s="9">
        <f t="shared" si="19"/>
        <v>-4.9223718363962008E-4</v>
      </c>
    </row>
    <row r="246" spans="1:15" x14ac:dyDescent="0.25">
      <c r="A246" s="2">
        <v>43780</v>
      </c>
      <c r="B246" s="3">
        <v>5</v>
      </c>
      <c r="C246" s="3">
        <v>2.29</v>
      </c>
      <c r="E246" s="5">
        <f t="shared" si="15"/>
        <v>2.0408163265306048E-2</v>
      </c>
      <c r="F246" s="5">
        <f t="shared" si="15"/>
        <v>1.7777777777777795E-2</v>
      </c>
      <c r="H246" s="8">
        <f t="shared" si="16"/>
        <v>1.6369955132896616E-2</v>
      </c>
      <c r="I246" s="8">
        <f t="shared" si="17"/>
        <v>1.3508805687863779E-2</v>
      </c>
      <c r="K246" s="9">
        <f t="shared" si="18"/>
        <v>2.6797543105304828E-4</v>
      </c>
      <c r="L246" s="9">
        <f t="shared" si="18"/>
        <v>1.8248783111246078E-4</v>
      </c>
      <c r="O246" s="9">
        <f t="shared" si="19"/>
        <v>2.2113854300934865E-4</v>
      </c>
    </row>
    <row r="247" spans="1:15" x14ac:dyDescent="0.25">
      <c r="A247" s="2">
        <v>43781</v>
      </c>
      <c r="B247" s="3">
        <v>4.79</v>
      </c>
      <c r="C247" s="3">
        <v>2.4</v>
      </c>
      <c r="E247" s="5">
        <f t="shared" si="15"/>
        <v>-4.1999999999999996E-2</v>
      </c>
      <c r="F247" s="5">
        <f t="shared" si="15"/>
        <v>4.8034934497816539E-2</v>
      </c>
      <c r="H247" s="8">
        <f t="shared" si="16"/>
        <v>-4.6038208132409428E-2</v>
      </c>
      <c r="I247" s="8">
        <f t="shared" si="17"/>
        <v>4.3765962407902523E-2</v>
      </c>
      <c r="K247" s="9">
        <f t="shared" si="18"/>
        <v>2.1195166080430496E-3</v>
      </c>
      <c r="L247" s="9">
        <f t="shared" si="18"/>
        <v>1.9154594654899367E-3</v>
      </c>
      <c r="O247" s="9">
        <f t="shared" si="19"/>
        <v>-2.0149064864502233E-3</v>
      </c>
    </row>
    <row r="248" spans="1:15" x14ac:dyDescent="0.25">
      <c r="A248" s="2">
        <v>43782</v>
      </c>
      <c r="B248" s="3">
        <v>6</v>
      </c>
      <c r="C248" s="3">
        <v>2.88</v>
      </c>
      <c r="E248" s="5">
        <f t="shared" si="15"/>
        <v>0.25260960334029225</v>
      </c>
      <c r="F248" s="5">
        <f t="shared" si="15"/>
        <v>0.2</v>
      </c>
      <c r="H248" s="8">
        <f t="shared" si="16"/>
        <v>0.24857139520788282</v>
      </c>
      <c r="I248" s="8">
        <f t="shared" si="17"/>
        <v>0.19573102791008598</v>
      </c>
      <c r="K248" s="9">
        <f t="shared" si="18"/>
        <v>6.1787738515593472E-2</v>
      </c>
      <c r="L248" s="9">
        <f t="shared" si="18"/>
        <v>3.8310635286738857E-2</v>
      </c>
      <c r="O248" s="9">
        <f t="shared" si="19"/>
        <v>4.8653134693083126E-2</v>
      </c>
    </row>
    <row r="249" spans="1:15" x14ac:dyDescent="0.25">
      <c r="A249" s="2">
        <v>43783</v>
      </c>
      <c r="B249" s="3">
        <v>7</v>
      </c>
      <c r="C249" s="3">
        <v>2.31</v>
      </c>
      <c r="E249" s="5">
        <f t="shared" si="15"/>
        <v>0.16666666666666666</v>
      </c>
      <c r="F249" s="5">
        <f t="shared" si="15"/>
        <v>-0.19791666666666663</v>
      </c>
      <c r="H249" s="8">
        <f t="shared" si="16"/>
        <v>0.16262845853425723</v>
      </c>
      <c r="I249" s="8">
        <f t="shared" si="17"/>
        <v>-0.20218563875658066</v>
      </c>
      <c r="K249" s="9">
        <f t="shared" si="18"/>
        <v>2.6448015525228623E-2</v>
      </c>
      <c r="L249" s="9">
        <f t="shared" si="18"/>
        <v>4.0879032519406534E-2</v>
      </c>
      <c r="O249" s="9">
        <f t="shared" si="19"/>
        <v>-3.288113876874689E-2</v>
      </c>
    </row>
    <row r="250" spans="1:15" x14ac:dyDescent="0.25">
      <c r="A250" s="2">
        <v>43784</v>
      </c>
      <c r="B250" s="3">
        <v>8</v>
      </c>
      <c r="C250" s="3">
        <v>1.85</v>
      </c>
      <c r="E250" s="5">
        <f t="shared" si="15"/>
        <v>0.14285714285714285</v>
      </c>
      <c r="F250" s="5">
        <f t="shared" si="15"/>
        <v>-0.19913419913419911</v>
      </c>
      <c r="H250" s="8">
        <f t="shared" si="16"/>
        <v>0.13881893472473342</v>
      </c>
      <c r="I250" s="8">
        <f t="shared" si="17"/>
        <v>-0.20340317122411314</v>
      </c>
      <c r="K250" s="9">
        <f t="shared" si="18"/>
        <v>1.9270696638109798E-2</v>
      </c>
      <c r="L250" s="9">
        <f t="shared" si="18"/>
        <v>4.1372850064025884E-2</v>
      </c>
      <c r="O250" s="9">
        <f t="shared" si="19"/>
        <v>-2.8236211548963937E-2</v>
      </c>
    </row>
    <row r="251" spans="1:15" x14ac:dyDescent="0.25">
      <c r="E251" s="5"/>
      <c r="F251" s="5"/>
      <c r="J251" t="s">
        <v>14</v>
      </c>
      <c r="K251" s="9">
        <f>AVERAGE(K4:K250)</f>
        <v>1.2809341254419908E-3</v>
      </c>
      <c r="L251" s="9">
        <f>AVERAGE(L4:L250)</f>
        <v>2.1939143938278678E-3</v>
      </c>
      <c r="N251" t="s">
        <v>26</v>
      </c>
      <c r="O251" s="9">
        <f>AVERAGE(O4:O250)</f>
        <v>-1.3518578435806235E-4</v>
      </c>
    </row>
    <row r="252" spans="1:15" x14ac:dyDescent="0.25">
      <c r="D252" s="6" t="s">
        <v>9</v>
      </c>
      <c r="E252" s="7">
        <f>AVERAGE(E4:E250)</f>
        <v>4.0382081324094304E-3</v>
      </c>
      <c r="F252" s="7">
        <f>AVERAGE(F4:F250)</f>
        <v>4.2689720899140174E-3</v>
      </c>
      <c r="J252" t="s">
        <v>15</v>
      </c>
      <c r="K252" s="9">
        <f>SQRT(K251)</f>
        <v>3.5790140058988187E-2</v>
      </c>
      <c r="L252" s="9">
        <f>SQRT(L251)</f>
        <v>4.6839239893788499E-2</v>
      </c>
      <c r="O252" s="9"/>
    </row>
    <row r="253" spans="1:15" x14ac:dyDescent="0.25">
      <c r="N253" t="s">
        <v>25</v>
      </c>
      <c r="O253" s="5">
        <f>O251/(K258*L258)</f>
        <v>-8.0641349800032167E-2</v>
      </c>
    </row>
    <row r="256" spans="1:15" ht="21" x14ac:dyDescent="0.35">
      <c r="J256" s="10"/>
      <c r="K256" s="10" t="s">
        <v>0</v>
      </c>
      <c r="L256" s="10" t="s">
        <v>2</v>
      </c>
    </row>
    <row r="257" spans="10:25" ht="21" x14ac:dyDescent="0.35">
      <c r="J257" s="10" t="s">
        <v>6</v>
      </c>
      <c r="K257" s="11">
        <f>E252</f>
        <v>4.0382081324094304E-3</v>
      </c>
      <c r="L257" s="11">
        <f>F252</f>
        <v>4.2689720899140174E-3</v>
      </c>
      <c r="P257" s="4" t="s">
        <v>19</v>
      </c>
      <c r="Q257" s="4"/>
      <c r="R257" s="4"/>
      <c r="S257" s="4"/>
      <c r="T257" s="4"/>
      <c r="U257" s="13"/>
      <c r="V257" s="13"/>
      <c r="W257" s="13"/>
      <c r="X257" s="13"/>
      <c r="Y257" s="13"/>
    </row>
    <row r="258" spans="10:25" ht="21" x14ac:dyDescent="0.35">
      <c r="J258" s="10" t="s">
        <v>16</v>
      </c>
      <c r="K258" s="11">
        <f>K252</f>
        <v>3.5790140058988187E-2</v>
      </c>
      <c r="L258" s="11">
        <f>L252:L252</f>
        <v>4.6839239893788499E-2</v>
      </c>
      <c r="P258" t="s">
        <v>20</v>
      </c>
      <c r="Q258" t="s">
        <v>21</v>
      </c>
      <c r="R258" t="s">
        <v>22</v>
      </c>
      <c r="S258" t="s">
        <v>23</v>
      </c>
      <c r="T258" t="s">
        <v>24</v>
      </c>
    </row>
    <row r="259" spans="10:25" ht="21" x14ac:dyDescent="0.35">
      <c r="J259" s="10" t="s">
        <v>17</v>
      </c>
      <c r="K259" s="12">
        <f>K258/K257</f>
        <v>8.8628765248000487</v>
      </c>
      <c r="L259" s="12">
        <f>L258/L257</f>
        <v>10.972018300248925</v>
      </c>
      <c r="P259">
        <v>1</v>
      </c>
      <c r="Q259" s="14">
        <v>1</v>
      </c>
      <c r="R259" s="14">
        <v>0</v>
      </c>
      <c r="S259" s="9">
        <f>Q259*$K$257+R259*$L$257</f>
        <v>4.0382081324094304E-3</v>
      </c>
      <c r="T259" s="9">
        <f>SQRT($K$251*Q259*Q259+$L$251*R259*R259+2*Q259*R259*$O$251)</f>
        <v>3.5790140058988187E-2</v>
      </c>
    </row>
    <row r="260" spans="10:25" x14ac:dyDescent="0.25">
      <c r="P260">
        <v>2</v>
      </c>
      <c r="Q260" s="14">
        <v>0.99</v>
      </c>
      <c r="R260" s="14">
        <v>0.01</v>
      </c>
      <c r="S260" s="9">
        <f t="shared" ref="S260:S323" si="20">Q260*$K$257+R260*$L$257</f>
        <v>4.0405157719844761E-3</v>
      </c>
      <c r="T260" s="9">
        <f t="shared" ref="T260:T323" si="21">SQRT($K$251*Q260*Q260+$L$251*R260*R260+2*Q260*R260*$O$251)</f>
        <v>3.5397545808357793E-2</v>
      </c>
    </row>
    <row r="261" spans="10:25" x14ac:dyDescent="0.25">
      <c r="P261">
        <v>3</v>
      </c>
      <c r="Q261" s="14">
        <v>0.98</v>
      </c>
      <c r="R261" s="14">
        <v>0.02</v>
      </c>
      <c r="S261" s="9">
        <f t="shared" si="20"/>
        <v>4.0428234115595218E-3</v>
      </c>
      <c r="T261" s="9">
        <f t="shared" si="21"/>
        <v>3.5011247008428351E-2</v>
      </c>
    </row>
    <row r="262" spans="10:25" x14ac:dyDescent="0.25">
      <c r="P262">
        <v>4</v>
      </c>
      <c r="Q262" s="14">
        <v>0.97</v>
      </c>
      <c r="R262" s="14">
        <v>0.03</v>
      </c>
      <c r="S262" s="9">
        <f t="shared" si="20"/>
        <v>4.0451310511345675E-3</v>
      </c>
      <c r="T262" s="9">
        <f t="shared" si="21"/>
        <v>3.4631454328878181E-2</v>
      </c>
    </row>
    <row r="263" spans="10:25" x14ac:dyDescent="0.25">
      <c r="P263">
        <v>5</v>
      </c>
      <c r="Q263" s="14">
        <v>0.96</v>
      </c>
      <c r="R263" s="14">
        <v>0.04</v>
      </c>
      <c r="S263" s="9">
        <f t="shared" si="20"/>
        <v>4.0474386907096141E-3</v>
      </c>
      <c r="T263" s="9">
        <f t="shared" si="21"/>
        <v>3.4258384153353819E-2</v>
      </c>
    </row>
    <row r="264" spans="10:25" x14ac:dyDescent="0.25">
      <c r="P264">
        <v>6</v>
      </c>
      <c r="Q264" s="14">
        <v>0.95</v>
      </c>
      <c r="R264" s="14">
        <v>0.05</v>
      </c>
      <c r="S264" s="9">
        <f t="shared" si="20"/>
        <v>4.0497463302846598E-3</v>
      </c>
      <c r="T264" s="9">
        <f t="shared" si="21"/>
        <v>3.3892258477150064E-2</v>
      </c>
    </row>
    <row r="265" spans="10:25" x14ac:dyDescent="0.25">
      <c r="P265">
        <v>7</v>
      </c>
      <c r="Q265" s="14">
        <v>0.94</v>
      </c>
      <c r="R265" s="14">
        <v>0.06</v>
      </c>
      <c r="S265" s="9">
        <f t="shared" si="20"/>
        <v>4.0520539698597055E-3</v>
      </c>
      <c r="T265" s="9">
        <f t="shared" si="21"/>
        <v>3.3533304766794662E-2</v>
      </c>
    </row>
    <row r="266" spans="10:25" x14ac:dyDescent="0.25">
      <c r="P266">
        <v>8</v>
      </c>
      <c r="Q266" s="14">
        <v>0.93</v>
      </c>
      <c r="R266" s="14">
        <v>7.0000000000000007E-2</v>
      </c>
      <c r="S266" s="9">
        <f t="shared" si="20"/>
        <v>4.0543616094347512E-3</v>
      </c>
      <c r="T266" s="9">
        <f t="shared" si="21"/>
        <v>3.3181755777853511E-2</v>
      </c>
    </row>
    <row r="267" spans="10:25" x14ac:dyDescent="0.25">
      <c r="P267">
        <v>9</v>
      </c>
      <c r="Q267" s="14">
        <v>0.92</v>
      </c>
      <c r="R267" s="14">
        <v>0.08</v>
      </c>
      <c r="S267" s="9">
        <f t="shared" si="20"/>
        <v>4.0566692490097978E-3</v>
      </c>
      <c r="T267" s="9">
        <f t="shared" si="21"/>
        <v>3.2837849327218317E-2</v>
      </c>
    </row>
    <row r="268" spans="10:25" x14ac:dyDescent="0.25">
      <c r="P268">
        <v>10</v>
      </c>
      <c r="Q268" s="14">
        <v>0.91</v>
      </c>
      <c r="R268" s="14">
        <v>0.09</v>
      </c>
      <c r="S268" s="9">
        <f t="shared" si="20"/>
        <v>4.0589768885848435E-3</v>
      </c>
      <c r="T268" s="9">
        <f t="shared" si="21"/>
        <v>3.2501828016138844E-2</v>
      </c>
    </row>
    <row r="269" spans="10:25" x14ac:dyDescent="0.25">
      <c r="P269">
        <v>11</v>
      </c>
      <c r="Q269" s="14">
        <v>0.9</v>
      </c>
      <c r="R269" s="14">
        <v>0.1</v>
      </c>
      <c r="S269" s="9">
        <f t="shared" si="20"/>
        <v>4.0612845281598892E-3</v>
      </c>
      <c r="T269" s="9">
        <f t="shared" si="21"/>
        <v>3.2173938900324904E-2</v>
      </c>
    </row>
    <row r="270" spans="10:25" x14ac:dyDescent="0.25">
      <c r="P270">
        <v>12</v>
      </c>
      <c r="Q270" s="14">
        <v>0.89</v>
      </c>
      <c r="R270" s="14">
        <v>0.11</v>
      </c>
      <c r="S270" s="9">
        <f t="shared" si="20"/>
        <v>4.0635921677349349E-3</v>
      </c>
      <c r="T270" s="9">
        <f t="shared" si="21"/>
        <v>3.185443310358245E-2</v>
      </c>
    </row>
    <row r="271" spans="10:25" x14ac:dyDescent="0.25">
      <c r="P271">
        <v>13</v>
      </c>
      <c r="Q271" s="14">
        <v>0.88</v>
      </c>
      <c r="R271" s="14">
        <v>0.12</v>
      </c>
      <c r="S271" s="9">
        <f t="shared" si="20"/>
        <v>4.0658998073099806E-3</v>
      </c>
      <c r="T271" s="9">
        <f t="shared" si="21"/>
        <v>3.1543565371672501E-2</v>
      </c>
    </row>
    <row r="272" spans="10:25" x14ac:dyDescent="0.25">
      <c r="P272">
        <v>14</v>
      </c>
      <c r="Q272" s="14">
        <v>0.87</v>
      </c>
      <c r="R272" s="14">
        <v>0.13</v>
      </c>
      <c r="S272" s="9">
        <f t="shared" si="20"/>
        <v>4.0682074468850271E-3</v>
      </c>
      <c r="T272" s="9">
        <f t="shared" si="21"/>
        <v>3.1241593563404221E-2</v>
      </c>
    </row>
    <row r="273" spans="16:20" x14ac:dyDescent="0.25">
      <c r="P273">
        <v>15</v>
      </c>
      <c r="Q273" s="14">
        <v>0.86</v>
      </c>
      <c r="R273" s="14">
        <v>0.14000000000000001</v>
      </c>
      <c r="S273" s="9">
        <f t="shared" si="20"/>
        <v>4.0705150864600729E-3</v>
      </c>
      <c r="T273" s="9">
        <f t="shared" si="21"/>
        <v>3.0948778076403945E-2</v>
      </c>
    </row>
    <row r="274" spans="16:20" x14ac:dyDescent="0.25">
      <c r="P274">
        <v>16</v>
      </c>
      <c r="Q274" s="14">
        <v>0.85</v>
      </c>
      <c r="R274" s="14">
        <v>0.15</v>
      </c>
      <c r="S274" s="9">
        <f t="shared" si="20"/>
        <v>4.0728227260351186E-3</v>
      </c>
      <c r="T274" s="9">
        <f t="shared" si="21"/>
        <v>3.066538120554935E-2</v>
      </c>
    </row>
    <row r="275" spans="16:20" x14ac:dyDescent="0.25">
      <c r="P275">
        <v>17</v>
      </c>
      <c r="Q275" s="14">
        <v>0.84</v>
      </c>
      <c r="R275" s="14">
        <v>0.16</v>
      </c>
      <c r="S275" s="9">
        <f t="shared" si="20"/>
        <v>4.0751303656101643E-3</v>
      </c>
      <c r="T275" s="9">
        <f t="shared" si="21"/>
        <v>3.0391666432731442E-2</v>
      </c>
    </row>
    <row r="276" spans="16:20" x14ac:dyDescent="0.25">
      <c r="P276">
        <v>18</v>
      </c>
      <c r="Q276" s="14">
        <v>0.83</v>
      </c>
      <c r="R276" s="14">
        <v>0.17</v>
      </c>
      <c r="S276" s="9">
        <f t="shared" si="20"/>
        <v>4.07743800518521E-3</v>
      </c>
      <c r="T276" s="9">
        <f t="shared" si="21"/>
        <v>3.0127897647409245E-2</v>
      </c>
    </row>
    <row r="277" spans="16:20" x14ac:dyDescent="0.25">
      <c r="P277">
        <v>19</v>
      </c>
      <c r="Q277" s="14">
        <v>0.82</v>
      </c>
      <c r="R277" s="14">
        <v>0.18</v>
      </c>
      <c r="S277" s="9">
        <f t="shared" si="20"/>
        <v>4.0797456447602557E-3</v>
      </c>
      <c r="T277" s="9">
        <f t="shared" si="21"/>
        <v>2.9874338298357631E-2</v>
      </c>
    </row>
    <row r="278" spans="16:20" x14ac:dyDescent="0.25">
      <c r="P278">
        <v>20</v>
      </c>
      <c r="Q278" s="14">
        <v>0.81</v>
      </c>
      <c r="R278" s="14">
        <v>0.19</v>
      </c>
      <c r="S278" s="9">
        <f t="shared" si="20"/>
        <v>4.0820532843353022E-3</v>
      </c>
      <c r="T278" s="9">
        <f t="shared" si="21"/>
        <v>2.9631250478072382E-2</v>
      </c>
    </row>
    <row r="279" spans="16:20" x14ac:dyDescent="0.25">
      <c r="P279">
        <v>21</v>
      </c>
      <c r="Q279" s="14">
        <v>0.8</v>
      </c>
      <c r="R279" s="14">
        <v>0.2</v>
      </c>
      <c r="S279" s="9">
        <f t="shared" si="20"/>
        <v>4.084360923910348E-3</v>
      </c>
      <c r="T279" s="9">
        <f t="shared" si="21"/>
        <v>2.939889394248377E-2</v>
      </c>
    </row>
    <row r="280" spans="16:20" x14ac:dyDescent="0.25">
      <c r="P280">
        <v>22</v>
      </c>
      <c r="Q280" s="14">
        <v>0.79</v>
      </c>
      <c r="R280" s="14">
        <v>0.21</v>
      </c>
      <c r="S280" s="9">
        <f t="shared" si="20"/>
        <v>4.0866685634853937E-3</v>
      </c>
      <c r="T280" s="9">
        <f t="shared" si="21"/>
        <v>2.9177525069925832E-2</v>
      </c>
    </row>
    <row r="281" spans="16:20" x14ac:dyDescent="0.25">
      <c r="P281">
        <v>23</v>
      </c>
      <c r="Q281" s="14">
        <v>0.78</v>
      </c>
      <c r="R281" s="14">
        <v>0.22</v>
      </c>
      <c r="S281" s="9">
        <f t="shared" si="20"/>
        <v>4.0889762030604394E-3</v>
      </c>
      <c r="T281" s="9">
        <f t="shared" si="21"/>
        <v>2.8967395764695331E-2</v>
      </c>
    </row>
    <row r="282" spans="16:20" x14ac:dyDescent="0.25">
      <c r="P282">
        <v>24</v>
      </c>
      <c r="Q282" s="14">
        <v>0.77</v>
      </c>
      <c r="R282" s="14">
        <v>0.23</v>
      </c>
      <c r="S282" s="9">
        <f t="shared" si="20"/>
        <v>4.0912838426354859E-3</v>
      </c>
      <c r="T282" s="9">
        <f t="shared" si="21"/>
        <v>2.8768752311986435E-2</v>
      </c>
    </row>
    <row r="283" spans="16:20" x14ac:dyDescent="0.25">
      <c r="P283">
        <v>25</v>
      </c>
      <c r="Q283" s="14">
        <v>0.76</v>
      </c>
      <c r="R283" s="14">
        <v>0.24</v>
      </c>
      <c r="S283" s="9">
        <f t="shared" si="20"/>
        <v>4.0935914822105316E-3</v>
      </c>
      <c r="T283" s="9">
        <f t="shared" si="21"/>
        <v>2.8581834192471935E-2</v>
      </c>
    </row>
    <row r="284" spans="16:20" x14ac:dyDescent="0.25">
      <c r="P284">
        <v>26</v>
      </c>
      <c r="Q284" s="14">
        <v>0.75</v>
      </c>
      <c r="R284" s="14">
        <v>0.25</v>
      </c>
      <c r="S284" s="9">
        <f t="shared" si="20"/>
        <v>4.0958991217855774E-3</v>
      </c>
      <c r="T284" s="9">
        <f t="shared" si="21"/>
        <v>2.840687286628164E-2</v>
      </c>
    </row>
    <row r="285" spans="16:20" x14ac:dyDescent="0.25">
      <c r="P285">
        <v>27</v>
      </c>
      <c r="Q285" s="14">
        <v>0.74</v>
      </c>
      <c r="R285" s="14">
        <v>0.26</v>
      </c>
      <c r="S285" s="9">
        <f t="shared" si="20"/>
        <v>4.0982067613606231E-3</v>
      </c>
      <c r="T285" s="9">
        <f t="shared" si="21"/>
        <v>2.8244090537558747E-2</v>
      </c>
    </row>
    <row r="286" spans="16:20" x14ac:dyDescent="0.25">
      <c r="P286">
        <v>28</v>
      </c>
      <c r="Q286" s="14">
        <v>0.73</v>
      </c>
      <c r="R286" s="14">
        <v>0.27</v>
      </c>
      <c r="S286" s="9">
        <f t="shared" si="20"/>
        <v>4.1005144009356688E-3</v>
      </c>
      <c r="T286" s="9">
        <f t="shared" si="21"/>
        <v>2.8093698912107324E-2</v>
      </c>
    </row>
    <row r="287" spans="16:20" x14ac:dyDescent="0.25">
      <c r="P287">
        <v>29</v>
      </c>
      <c r="Q287" s="14">
        <v>0.72</v>
      </c>
      <c r="R287" s="14">
        <v>0.28000000000000003</v>
      </c>
      <c r="S287" s="9">
        <f t="shared" si="20"/>
        <v>4.1028220405107153E-3</v>
      </c>
      <c r="T287" s="9">
        <f t="shared" si="21"/>
        <v>2.7955897961826626E-2</v>
      </c>
    </row>
    <row r="288" spans="16:20" x14ac:dyDescent="0.25">
      <c r="P288">
        <v>30</v>
      </c>
      <c r="Q288" s="14">
        <v>0.71</v>
      </c>
      <c r="R288" s="14">
        <v>0.28999999999999998</v>
      </c>
      <c r="S288" s="9">
        <f t="shared" si="20"/>
        <v>4.1051296800857602E-3</v>
      </c>
      <c r="T288" s="9">
        <f t="shared" si="21"/>
        <v>2.7830874710608383E-2</v>
      </c>
    </row>
    <row r="289" spans="16:20" x14ac:dyDescent="0.25">
      <c r="P289">
        <v>31</v>
      </c>
      <c r="Q289" s="14">
        <v>0.7</v>
      </c>
      <c r="R289" s="14">
        <v>0.3</v>
      </c>
      <c r="S289" s="9">
        <f t="shared" si="20"/>
        <v>4.1074373196608067E-3</v>
      </c>
      <c r="T289" s="9">
        <f t="shared" si="21"/>
        <v>2.7718802057100114E-2</v>
      </c>
    </row>
    <row r="290" spans="16:20" x14ac:dyDescent="0.25">
      <c r="P290">
        <v>32</v>
      </c>
      <c r="Q290" s="14">
        <v>0.69</v>
      </c>
      <c r="R290" s="14">
        <v>0.31</v>
      </c>
      <c r="S290" s="9">
        <f t="shared" si="20"/>
        <v>4.1097449592358525E-3</v>
      </c>
      <c r="T290" s="9">
        <f t="shared" si="21"/>
        <v>2.7619837650163889E-2</v>
      </c>
    </row>
    <row r="291" spans="16:20" x14ac:dyDescent="0.25">
      <c r="P291">
        <v>33</v>
      </c>
      <c r="Q291" s="14">
        <v>0.68</v>
      </c>
      <c r="R291" s="14">
        <v>0.32</v>
      </c>
      <c r="S291" s="9">
        <f t="shared" si="20"/>
        <v>4.1120525988108982E-3</v>
      </c>
      <c r="T291" s="9">
        <f t="shared" si="21"/>
        <v>2.7534122832945335E-2</v>
      </c>
    </row>
    <row r="292" spans="16:20" x14ac:dyDescent="0.25">
      <c r="P292">
        <v>34</v>
      </c>
      <c r="Q292" s="14">
        <v>0.67</v>
      </c>
      <c r="R292" s="14">
        <v>0.33</v>
      </c>
      <c r="S292" s="9">
        <f t="shared" si="20"/>
        <v>4.1143602383859447E-3</v>
      </c>
      <c r="T292" s="9">
        <f t="shared" si="21"/>
        <v>2.7461781671181303E-2</v>
      </c>
    </row>
    <row r="293" spans="16:20" x14ac:dyDescent="0.25">
      <c r="P293">
        <v>35</v>
      </c>
      <c r="Q293" s="14">
        <v>0.66</v>
      </c>
      <c r="R293" s="14">
        <v>0.34</v>
      </c>
      <c r="S293" s="9">
        <f t="shared" si="20"/>
        <v>4.1166678779609904E-3</v>
      </c>
      <c r="T293" s="9">
        <f t="shared" si="21"/>
        <v>2.7402920080698234E-2</v>
      </c>
    </row>
    <row r="294" spans="16:20" x14ac:dyDescent="0.25">
      <c r="P294">
        <v>36</v>
      </c>
      <c r="Q294" s="14">
        <v>0.65</v>
      </c>
      <c r="R294" s="14">
        <v>0.35</v>
      </c>
      <c r="S294" s="9">
        <f t="shared" si="20"/>
        <v>4.1189755175360361E-3</v>
      </c>
      <c r="T294" s="9">
        <f t="shared" si="21"/>
        <v>2.735762506798126E-2</v>
      </c>
    </row>
    <row r="295" spans="16:20" x14ac:dyDescent="0.25">
      <c r="P295">
        <v>37</v>
      </c>
      <c r="Q295" s="14">
        <v>0.64</v>
      </c>
      <c r="R295" s="14">
        <v>0.36</v>
      </c>
      <c r="S295" s="9">
        <f t="shared" si="20"/>
        <v>4.1212831571110818E-3</v>
      </c>
      <c r="T295" s="9">
        <f t="shared" si="21"/>
        <v>2.7325964096238869E-2</v>
      </c>
    </row>
    <row r="296" spans="16:20" x14ac:dyDescent="0.25">
      <c r="P296">
        <v>38</v>
      </c>
      <c r="Q296" s="14">
        <v>0.63</v>
      </c>
      <c r="R296" s="14">
        <v>0.37</v>
      </c>
      <c r="S296" s="9">
        <f t="shared" si="20"/>
        <v>4.1235907966861276E-3</v>
      </c>
      <c r="T296" s="9">
        <f t="shared" si="21"/>
        <v>2.7307984587574979E-2</v>
      </c>
    </row>
    <row r="297" spans="16:20" x14ac:dyDescent="0.25">
      <c r="P297">
        <v>39</v>
      </c>
      <c r="Q297" s="14">
        <v>0.62</v>
      </c>
      <c r="R297" s="14">
        <v>0.38</v>
      </c>
      <c r="S297" s="9">
        <f t="shared" si="20"/>
        <v>4.1258984362611741E-3</v>
      </c>
      <c r="T297" s="9">
        <f t="shared" si="21"/>
        <v>2.7303713569753224E-2</v>
      </c>
    </row>
    <row r="298" spans="16:20" x14ac:dyDescent="0.25">
      <c r="P298">
        <v>40</v>
      </c>
      <c r="Q298" s="14">
        <v>0.61</v>
      </c>
      <c r="R298" s="14">
        <v>0.39</v>
      </c>
      <c r="S298" s="9">
        <f t="shared" si="20"/>
        <v>4.1282060758362198E-3</v>
      </c>
      <c r="T298" s="9">
        <f t="shared" si="21"/>
        <v>2.7313157473653926E-2</v>
      </c>
    </row>
    <row r="299" spans="16:20" x14ac:dyDescent="0.25">
      <c r="P299">
        <v>41</v>
      </c>
      <c r="Q299" s="14">
        <v>0.6</v>
      </c>
      <c r="R299" s="14">
        <v>0.4</v>
      </c>
      <c r="S299" s="9">
        <f t="shared" si="20"/>
        <v>4.1305137154112655E-3</v>
      </c>
      <c r="T299" s="9">
        <f t="shared" si="21"/>
        <v>2.7336302084951167E-2</v>
      </c>
    </row>
    <row r="300" spans="16:20" x14ac:dyDescent="0.25">
      <c r="P300">
        <v>42</v>
      </c>
      <c r="Q300" s="14">
        <v>0.59</v>
      </c>
      <c r="R300" s="14">
        <v>0.41</v>
      </c>
      <c r="S300" s="9">
        <f t="shared" si="20"/>
        <v>4.1328213549863112E-3</v>
      </c>
      <c r="T300" s="9">
        <f t="shared" si="21"/>
        <v>2.7373112650854872E-2</v>
      </c>
    </row>
    <row r="301" spans="16:20" x14ac:dyDescent="0.25">
      <c r="P301">
        <v>43</v>
      </c>
      <c r="Q301" s="14">
        <v>0.57999999999999996</v>
      </c>
      <c r="R301" s="14">
        <v>0.42</v>
      </c>
      <c r="S301" s="9">
        <f t="shared" si="20"/>
        <v>4.1351289945613569E-3</v>
      </c>
      <c r="T301" s="9">
        <f t="shared" si="21"/>
        <v>2.7423534140053385E-2</v>
      </c>
    </row>
    <row r="302" spans="16:20" x14ac:dyDescent="0.25">
      <c r="P302">
        <v>44</v>
      </c>
      <c r="Q302" s="14">
        <v>0.56999999999999995</v>
      </c>
      <c r="R302" s="14">
        <v>0.43</v>
      </c>
      <c r="S302" s="9">
        <f t="shared" si="20"/>
        <v>4.1374366341364027E-3</v>
      </c>
      <c r="T302" s="9">
        <f t="shared" si="21"/>
        <v>2.748749165134122E-2</v>
      </c>
    </row>
    <row r="303" spans="16:20" x14ac:dyDescent="0.25">
      <c r="P303">
        <v>45</v>
      </c>
      <c r="Q303" s="14">
        <v>0.56000000000000005</v>
      </c>
      <c r="R303" s="14">
        <v>0.44</v>
      </c>
      <c r="S303" s="9">
        <f t="shared" si="20"/>
        <v>4.1397442737114492E-3</v>
      </c>
      <c r="T303" s="9">
        <f t="shared" si="21"/>
        <v>2.7564890963906071E-2</v>
      </c>
    </row>
    <row r="304" spans="16:20" x14ac:dyDescent="0.25">
      <c r="P304">
        <v>46</v>
      </c>
      <c r="Q304" s="14">
        <v>0.55000000000000004</v>
      </c>
      <c r="R304" s="14">
        <v>0.45</v>
      </c>
      <c r="S304" s="9">
        <f t="shared" si="20"/>
        <v>4.1420519132864949E-3</v>
      </c>
      <c r="T304" s="9">
        <f t="shared" si="21"/>
        <v>2.765561921995428E-2</v>
      </c>
    </row>
    <row r="305" spans="16:20" x14ac:dyDescent="0.25">
      <c r="P305">
        <v>47</v>
      </c>
      <c r="Q305" s="14">
        <v>0.54</v>
      </c>
      <c r="R305" s="14">
        <v>0.46</v>
      </c>
      <c r="S305" s="9">
        <f t="shared" si="20"/>
        <v>4.1443595528615406E-3</v>
      </c>
      <c r="T305" s="9">
        <f t="shared" si="21"/>
        <v>2.775954572833958E-2</v>
      </c>
    </row>
    <row r="306" spans="16:20" x14ac:dyDescent="0.25">
      <c r="P306">
        <v>48</v>
      </c>
      <c r="Q306" s="14">
        <v>0.53</v>
      </c>
      <c r="R306" s="14">
        <v>0.47</v>
      </c>
      <c r="S306" s="9">
        <f t="shared" si="20"/>
        <v>4.1466671924365855E-3</v>
      </c>
      <c r="T306" s="9">
        <f t="shared" si="21"/>
        <v>2.7876522876177444E-2</v>
      </c>
    </row>
    <row r="307" spans="16:20" x14ac:dyDescent="0.25">
      <c r="P307">
        <v>49</v>
      </c>
      <c r="Q307" s="14">
        <v>0.52</v>
      </c>
      <c r="R307" s="14">
        <v>0.48</v>
      </c>
      <c r="S307" s="9">
        <f t="shared" si="20"/>
        <v>4.1489748320116329E-3</v>
      </c>
      <c r="T307" s="9">
        <f t="shared" si="21"/>
        <v>2.8006387134114789E-2</v>
      </c>
    </row>
    <row r="308" spans="16:20" x14ac:dyDescent="0.25">
      <c r="P308">
        <v>50</v>
      </c>
      <c r="Q308" s="14">
        <v>0.51</v>
      </c>
      <c r="R308" s="14">
        <v>0.49</v>
      </c>
      <c r="S308" s="9">
        <f t="shared" si="20"/>
        <v>4.1512824715866786E-3</v>
      </c>
      <c r="T308" s="9">
        <f t="shared" si="21"/>
        <v>2.8148960140001147E-2</v>
      </c>
    </row>
    <row r="309" spans="16:20" x14ac:dyDescent="0.25">
      <c r="P309">
        <v>51</v>
      </c>
      <c r="Q309" s="14">
        <v>0.5</v>
      </c>
      <c r="R309" s="14">
        <v>0.5</v>
      </c>
      <c r="S309" s="9">
        <f t="shared" si="20"/>
        <v>4.1535901111617243E-3</v>
      </c>
      <c r="T309" s="9">
        <f t="shared" si="21"/>
        <v>2.8304049845179993E-2</v>
      </c>
    </row>
    <row r="310" spans="16:20" x14ac:dyDescent="0.25">
      <c r="P310">
        <v>52</v>
      </c>
      <c r="Q310" s="14">
        <v>0.49</v>
      </c>
      <c r="R310" s="14">
        <v>0.51</v>
      </c>
      <c r="S310" s="9">
        <f t="shared" si="20"/>
        <v>4.15589775073677E-3</v>
      </c>
      <c r="T310" s="9">
        <f t="shared" si="21"/>
        <v>2.8471451707475171E-2</v>
      </c>
    </row>
    <row r="311" spans="16:20" x14ac:dyDescent="0.25">
      <c r="P311">
        <v>53</v>
      </c>
      <c r="Q311" s="14">
        <v>0.48</v>
      </c>
      <c r="R311" s="14">
        <v>0.52</v>
      </c>
      <c r="S311" s="9">
        <f t="shared" si="20"/>
        <v>4.1582053903118157E-3</v>
      </c>
      <c r="T311" s="9">
        <f t="shared" si="21"/>
        <v>2.8650949915165914E-2</v>
      </c>
    </row>
    <row r="312" spans="16:20" x14ac:dyDescent="0.25">
      <c r="P312">
        <v>54</v>
      </c>
      <c r="Q312" s="14">
        <v>0.47</v>
      </c>
      <c r="R312" s="14">
        <v>0.53</v>
      </c>
      <c r="S312" s="9">
        <f t="shared" si="20"/>
        <v>4.1605130298868614E-3</v>
      </c>
      <c r="T312" s="9">
        <f t="shared" si="21"/>
        <v>2.8842318626788609E-2</v>
      </c>
    </row>
    <row r="313" spans="16:20" x14ac:dyDescent="0.25">
      <c r="P313">
        <v>55</v>
      </c>
      <c r="Q313" s="14">
        <v>0.46</v>
      </c>
      <c r="R313" s="14">
        <v>0.54</v>
      </c>
      <c r="S313" s="9">
        <f t="shared" si="20"/>
        <v>4.162820669461908E-3</v>
      </c>
      <c r="T313" s="9">
        <f t="shared" si="21"/>
        <v>2.9045323212432087E-2</v>
      </c>
    </row>
    <row r="314" spans="16:20" x14ac:dyDescent="0.25">
      <c r="P314">
        <v>56</v>
      </c>
      <c r="Q314" s="14">
        <v>0.45</v>
      </c>
      <c r="R314" s="14">
        <v>0.55000000000000004</v>
      </c>
      <c r="S314" s="9">
        <f t="shared" si="20"/>
        <v>4.1651283090369537E-3</v>
      </c>
      <c r="T314" s="9">
        <f t="shared" si="21"/>
        <v>2.9259721483255653E-2</v>
      </c>
    </row>
    <row r="315" spans="16:20" x14ac:dyDescent="0.25">
      <c r="P315">
        <v>57</v>
      </c>
      <c r="Q315" s="14">
        <v>0.44</v>
      </c>
      <c r="R315" s="14">
        <v>0.56000000000000005</v>
      </c>
      <c r="S315" s="9">
        <f t="shared" si="20"/>
        <v>4.1674359486119994E-3</v>
      </c>
      <c r="T315" s="9">
        <f t="shared" si="21"/>
        <v>2.9485264897204769E-2</v>
      </c>
    </row>
    <row r="316" spans="16:20" x14ac:dyDescent="0.25">
      <c r="P316">
        <v>58</v>
      </c>
      <c r="Q316" s="14">
        <v>0.43</v>
      </c>
      <c r="R316" s="14">
        <v>0.56999999999999995</v>
      </c>
      <c r="S316" s="9">
        <f t="shared" si="20"/>
        <v>4.1697435881870443E-3</v>
      </c>
      <c r="T316" s="9">
        <f t="shared" si="21"/>
        <v>2.9721699730274109E-2</v>
      </c>
    </row>
    <row r="317" spans="16:20" x14ac:dyDescent="0.25">
      <c r="P317">
        <v>59</v>
      </c>
      <c r="Q317" s="14">
        <v>0.41999999999999899</v>
      </c>
      <c r="R317" s="14">
        <v>0.57999999999999996</v>
      </c>
      <c r="S317" s="9">
        <f t="shared" si="20"/>
        <v>4.1720512277620865E-3</v>
      </c>
      <c r="T317" s="9">
        <f t="shared" si="21"/>
        <v>2.996876820412232E-2</v>
      </c>
    </row>
    <row r="318" spans="16:20" x14ac:dyDescent="0.25">
      <c r="P318">
        <v>60</v>
      </c>
      <c r="Q318" s="14">
        <v>0.40999999999999898</v>
      </c>
      <c r="R318" s="14">
        <v>0.59</v>
      </c>
      <c r="S318" s="9">
        <f t="shared" si="20"/>
        <v>4.1743588673371322E-3</v>
      </c>
      <c r="T318" s="9">
        <f t="shared" si="21"/>
        <v>3.0226209562329312E-2</v>
      </c>
    </row>
    <row r="319" spans="16:20" x14ac:dyDescent="0.25">
      <c r="P319">
        <v>61</v>
      </c>
      <c r="Q319" s="14">
        <v>0.39999999999999902</v>
      </c>
      <c r="R319" s="14">
        <v>0.6</v>
      </c>
      <c r="S319" s="9">
        <f t="shared" si="20"/>
        <v>4.1766665069121788E-3</v>
      </c>
      <c r="T319" s="9">
        <f t="shared" si="21"/>
        <v>3.0493761089063449E-2</v>
      </c>
    </row>
    <row r="320" spans="16:20" x14ac:dyDescent="0.25">
      <c r="P320">
        <v>62</v>
      </c>
      <c r="Q320" s="14">
        <v>0.38999999999999901</v>
      </c>
      <c r="R320" s="14">
        <v>0.61</v>
      </c>
      <c r="S320" s="9">
        <f t="shared" si="20"/>
        <v>4.1789741464872245E-3</v>
      </c>
      <c r="T320" s="9">
        <f t="shared" si="21"/>
        <v>3.0771159065357115E-2</v>
      </c>
    </row>
    <row r="321" spans="16:20" x14ac:dyDescent="0.25">
      <c r="P321">
        <v>63</v>
      </c>
      <c r="Q321" s="14">
        <v>0.37999999999999901</v>
      </c>
      <c r="R321" s="14">
        <v>0.62</v>
      </c>
      <c r="S321" s="9">
        <f t="shared" si="20"/>
        <v>4.1812817860622702E-3</v>
      </c>
      <c r="T321" s="9">
        <f t="shared" si="21"/>
        <v>3.1058139659543939E-2</v>
      </c>
    </row>
    <row r="322" spans="16:20" x14ac:dyDescent="0.25">
      <c r="P322">
        <v>64</v>
      </c>
      <c r="Q322" s="14">
        <v>0.369999999999999</v>
      </c>
      <c r="R322" s="14">
        <v>0.63</v>
      </c>
      <c r="S322" s="9">
        <f t="shared" si="20"/>
        <v>4.1835894256373159E-3</v>
      </c>
      <c r="T322" s="9">
        <f t="shared" si="21"/>
        <v>3.1354439749667985E-2</v>
      </c>
    </row>
    <row r="323" spans="16:20" x14ac:dyDescent="0.25">
      <c r="P323">
        <v>65</v>
      </c>
      <c r="Q323" s="14">
        <v>0.35999999999999899</v>
      </c>
      <c r="R323" s="14">
        <v>0.64</v>
      </c>
      <c r="S323" s="9">
        <f t="shared" si="20"/>
        <v>4.1858970652123625E-3</v>
      </c>
      <c r="T323" s="9">
        <f t="shared" si="21"/>
        <v>3.1659797676816905E-2</v>
      </c>
    </row>
    <row r="324" spans="16:20" x14ac:dyDescent="0.25">
      <c r="P324">
        <v>66</v>
      </c>
      <c r="Q324" s="14">
        <v>0.34999999999999898</v>
      </c>
      <c r="R324" s="14">
        <v>0.65</v>
      </c>
      <c r="S324" s="9">
        <f t="shared" ref="S324:S359" si="22">Q324*$K$257+R324*$L$257</f>
        <v>4.1882047047874082E-3</v>
      </c>
      <c r="T324" s="9">
        <f t="shared" ref="T324:T359" si="23">SQRT($K$251*Q324*Q324+$L$251*R324*R324+2*Q324*R324*$O$251)</f>
        <v>3.1973953929346918E-2</v>
      </c>
    </row>
    <row r="325" spans="16:20" x14ac:dyDescent="0.25">
      <c r="P325">
        <v>67</v>
      </c>
      <c r="Q325" s="14">
        <v>0.33999999999999903</v>
      </c>
      <c r="R325" s="14">
        <v>0.66</v>
      </c>
      <c r="S325" s="9">
        <f t="shared" si="22"/>
        <v>4.1905123443624539E-3</v>
      </c>
      <c r="T325" s="9">
        <f t="shared" si="23"/>
        <v>3.2296651758852872E-2</v>
      </c>
    </row>
    <row r="326" spans="16:20" x14ac:dyDescent="0.25">
      <c r="P326">
        <v>68</v>
      </c>
      <c r="Q326" s="14">
        <v>0.32999999999999902</v>
      </c>
      <c r="R326" s="14">
        <v>0.67</v>
      </c>
      <c r="S326" s="9">
        <f t="shared" si="22"/>
        <v>4.1928199839374996E-3</v>
      </c>
      <c r="T326" s="9">
        <f t="shared" si="23"/>
        <v>3.262763772948981E-2</v>
      </c>
    </row>
    <row r="327" spans="16:20" x14ac:dyDescent="0.25">
      <c r="P327">
        <v>69</v>
      </c>
      <c r="Q327" s="14">
        <v>0.31999999999999901</v>
      </c>
      <c r="R327" s="14">
        <v>0.68</v>
      </c>
      <c r="S327" s="9">
        <f t="shared" si="22"/>
        <v>4.1951276235125453E-3</v>
      </c>
      <c r="T327" s="9">
        <f t="shared" si="23"/>
        <v>3.296666220287757E-2</v>
      </c>
    </row>
    <row r="328" spans="16:20" x14ac:dyDescent="0.25">
      <c r="P328">
        <v>70</v>
      </c>
      <c r="Q328" s="14">
        <v>0.309999999999999</v>
      </c>
      <c r="R328" s="14">
        <v>0.69</v>
      </c>
      <c r="S328" s="9">
        <f t="shared" si="22"/>
        <v>4.197435263087591E-3</v>
      </c>
      <c r="T328" s="9">
        <f t="shared" si="23"/>
        <v>3.3313479761322491E-2</v>
      </c>
    </row>
    <row r="329" spans="16:20" x14ac:dyDescent="0.25">
      <c r="P329">
        <v>71</v>
      </c>
      <c r="Q329" s="14">
        <v>0.29999999999999899</v>
      </c>
      <c r="R329" s="14">
        <v>0.7</v>
      </c>
      <c r="S329" s="9">
        <f t="shared" si="22"/>
        <v>4.1997429026626367E-3</v>
      </c>
      <c r="T329" s="9">
        <f t="shared" si="23"/>
        <v>3.3667849572478599E-2</v>
      </c>
    </row>
    <row r="330" spans="16:20" x14ac:dyDescent="0.25">
      <c r="P330">
        <v>72</v>
      </c>
      <c r="Q330" s="14">
        <v>0.28999999999999898</v>
      </c>
      <c r="R330" s="14">
        <v>0.71</v>
      </c>
      <c r="S330" s="9">
        <f t="shared" si="22"/>
        <v>4.2020505422376833E-3</v>
      </c>
      <c r="T330" s="9">
        <f t="shared" si="23"/>
        <v>3.4029535698855029E-2</v>
      </c>
    </row>
    <row r="331" spans="16:20" x14ac:dyDescent="0.25">
      <c r="P331">
        <v>73</v>
      </c>
      <c r="Q331" s="14">
        <v>0.27999999999999903</v>
      </c>
      <c r="R331" s="14">
        <v>0.72</v>
      </c>
      <c r="S331" s="9">
        <f t="shared" si="22"/>
        <v>4.204358181812729E-3</v>
      </c>
      <c r="T331" s="9">
        <f t="shared" si="23"/>
        <v>3.4398307355767481E-2</v>
      </c>
    </row>
    <row r="332" spans="16:20" x14ac:dyDescent="0.25">
      <c r="P332">
        <v>74</v>
      </c>
      <c r="Q332" s="14">
        <v>0.26999999999999902</v>
      </c>
      <c r="R332" s="14">
        <v>0.73</v>
      </c>
      <c r="S332" s="9">
        <f t="shared" si="22"/>
        <v>4.2066658213877747E-3</v>
      </c>
      <c r="T332" s="9">
        <f t="shared" si="23"/>
        <v>3.4773939121440396E-2</v>
      </c>
    </row>
    <row r="333" spans="16:20" x14ac:dyDescent="0.25">
      <c r="P333">
        <v>75</v>
      </c>
      <c r="Q333" s="14">
        <v>0.25999999999999901</v>
      </c>
      <c r="R333" s="14">
        <v>0.74</v>
      </c>
      <c r="S333" s="9">
        <f t="shared" si="22"/>
        <v>4.2089734609628204E-3</v>
      </c>
      <c r="T333" s="9">
        <f t="shared" si="23"/>
        <v>3.5156211103004771E-2</v>
      </c>
    </row>
    <row r="334" spans="16:20" x14ac:dyDescent="0.25">
      <c r="P334">
        <v>76</v>
      </c>
      <c r="Q334" s="14">
        <v>0.249999999999999</v>
      </c>
      <c r="R334" s="14">
        <v>0.75</v>
      </c>
      <c r="S334" s="9">
        <f t="shared" si="22"/>
        <v>4.211281100537867E-3</v>
      </c>
      <c r="T334" s="9">
        <f t="shared" si="23"/>
        <v>3.5544909062115014E-2</v>
      </c>
    </row>
    <row r="335" spans="16:20" x14ac:dyDescent="0.25">
      <c r="P335" s="15">
        <v>77</v>
      </c>
      <c r="Q335" s="16">
        <v>0.23999999999999899</v>
      </c>
      <c r="R335" s="16">
        <v>0.76</v>
      </c>
      <c r="S335" s="17">
        <f t="shared" si="22"/>
        <v>4.2135887401129127E-3</v>
      </c>
      <c r="T335" s="17">
        <f t="shared" si="23"/>
        <v>3.5939824503837155E-2</v>
      </c>
    </row>
    <row r="336" spans="16:20" x14ac:dyDescent="0.25">
      <c r="P336">
        <v>78</v>
      </c>
      <c r="Q336" s="14">
        <v>0.22999999999999901</v>
      </c>
      <c r="R336" s="14">
        <v>0.77</v>
      </c>
      <c r="S336" s="9">
        <f t="shared" si="22"/>
        <v>4.2158963796879584E-3</v>
      </c>
      <c r="T336" s="9">
        <f t="shared" si="23"/>
        <v>3.6340754732349718E-2</v>
      </c>
    </row>
    <row r="337" spans="16:20" x14ac:dyDescent="0.25">
      <c r="P337">
        <v>79</v>
      </c>
      <c r="Q337" s="14">
        <v>0.219999999999999</v>
      </c>
      <c r="R337" s="14">
        <v>0.78</v>
      </c>
      <c r="S337" s="9">
        <f t="shared" si="22"/>
        <v>4.2182040192630041E-3</v>
      </c>
      <c r="T337" s="9">
        <f t="shared" si="23"/>
        <v>3.6747502876856547E-2</v>
      </c>
    </row>
    <row r="338" spans="16:20" x14ac:dyDescent="0.25">
      <c r="P338">
        <v>80</v>
      </c>
      <c r="Q338" s="14">
        <v>0.20999999999999899</v>
      </c>
      <c r="R338" s="14">
        <v>0.79</v>
      </c>
      <c r="S338" s="9">
        <f t="shared" si="22"/>
        <v>4.2205116588380498E-3</v>
      </c>
      <c r="T338" s="9">
        <f t="shared" si="23"/>
        <v>3.7159877890945207E-2</v>
      </c>
    </row>
    <row r="339" spans="16:20" x14ac:dyDescent="0.25">
      <c r="P339">
        <v>81</v>
      </c>
      <c r="Q339" s="14">
        <v>0.19999999999999901</v>
      </c>
      <c r="R339" s="14">
        <v>0.8</v>
      </c>
      <c r="S339" s="9">
        <f t="shared" si="22"/>
        <v>4.2228192984130964E-3</v>
      </c>
      <c r="T339" s="9">
        <f t="shared" si="23"/>
        <v>3.7577694528442465E-2</v>
      </c>
    </row>
    <row r="340" spans="16:20" x14ac:dyDescent="0.25">
      <c r="P340">
        <v>82</v>
      </c>
      <c r="Q340" s="14">
        <v>0.189999999999999</v>
      </c>
      <c r="R340" s="14">
        <v>0.81</v>
      </c>
      <c r="S340" s="9">
        <f t="shared" si="22"/>
        <v>4.2251269379881421E-3</v>
      </c>
      <c r="T340" s="9">
        <f t="shared" si="23"/>
        <v>3.800077329862523E-2</v>
      </c>
    </row>
    <row r="341" spans="16:20" x14ac:dyDescent="0.25">
      <c r="P341">
        <v>83</v>
      </c>
      <c r="Q341" s="14">
        <v>0.17999999999999899</v>
      </c>
      <c r="R341" s="14">
        <v>0.82</v>
      </c>
      <c r="S341" s="9">
        <f t="shared" si="22"/>
        <v>4.2274345775631878E-3</v>
      </c>
      <c r="T341" s="9">
        <f t="shared" si="23"/>
        <v>3.8428940403446958E-2</v>
      </c>
    </row>
    <row r="342" spans="16:20" x14ac:dyDescent="0.25">
      <c r="P342">
        <v>84</v>
      </c>
      <c r="Q342" s="14">
        <v>0.16999999999999901</v>
      </c>
      <c r="R342" s="14">
        <v>0.83</v>
      </c>
      <c r="S342" s="9">
        <f t="shared" si="22"/>
        <v>4.2297422171382335E-3</v>
      </c>
      <c r="T342" s="9">
        <f t="shared" si="23"/>
        <v>3.8862027659238858E-2</v>
      </c>
    </row>
    <row r="343" spans="16:20" x14ac:dyDescent="0.25">
      <c r="P343">
        <v>85</v>
      </c>
      <c r="Q343" s="14">
        <v>0.159999999999999</v>
      </c>
      <c r="R343" s="14">
        <v>0.84</v>
      </c>
      <c r="S343" s="9">
        <f t="shared" si="22"/>
        <v>4.2320498567132792E-3</v>
      </c>
      <c r="T343" s="9">
        <f t="shared" si="23"/>
        <v>3.92998724051467E-2</v>
      </c>
    </row>
    <row r="344" spans="16:20" x14ac:dyDescent="0.25">
      <c r="P344">
        <v>86</v>
      </c>
      <c r="Q344" s="14">
        <v>0.149999999999999</v>
      </c>
      <c r="R344" s="14">
        <v>0.85</v>
      </c>
      <c r="S344" s="9">
        <f t="shared" si="22"/>
        <v>4.2343574962883249E-3</v>
      </c>
      <c r="T344" s="9">
        <f t="shared" si="23"/>
        <v>3.9742317400370264E-2</v>
      </c>
    </row>
    <row r="345" spans="16:20" x14ac:dyDescent="0.25">
      <c r="P345">
        <v>87</v>
      </c>
      <c r="Q345" s="14">
        <v>0.13999999999999899</v>
      </c>
      <c r="R345" s="14">
        <v>0.86</v>
      </c>
      <c r="S345" s="9">
        <f t="shared" si="22"/>
        <v>4.2366651358633706E-3</v>
      </c>
      <c r="T345" s="9">
        <f t="shared" si="23"/>
        <v>4.0189210712084561E-2</v>
      </c>
    </row>
    <row r="346" spans="16:20" x14ac:dyDescent="0.25">
      <c r="P346">
        <v>88</v>
      </c>
      <c r="Q346" s="14">
        <v>0.12999999999999901</v>
      </c>
      <c r="R346" s="14">
        <v>0.87</v>
      </c>
      <c r="S346" s="9">
        <f t="shared" si="22"/>
        <v>4.2389727754384172E-3</v>
      </c>
      <c r="T346" s="9">
        <f t="shared" si="23"/>
        <v>4.0640405595742876E-2</v>
      </c>
    </row>
    <row r="347" spans="16:20" x14ac:dyDescent="0.25">
      <c r="P347">
        <v>89</v>
      </c>
      <c r="Q347" s="14">
        <v>0.119999999999999</v>
      </c>
      <c r="R347" s="14">
        <v>0.88</v>
      </c>
      <c r="S347" s="9">
        <f t="shared" si="22"/>
        <v>4.2412804150134629E-3</v>
      </c>
      <c r="T347" s="9">
        <f t="shared" si="23"/>
        <v>4.1095760369291655E-2</v>
      </c>
    </row>
    <row r="348" spans="16:20" x14ac:dyDescent="0.25">
      <c r="P348">
        <v>90</v>
      </c>
      <c r="Q348" s="14">
        <v>0.109999999999999</v>
      </c>
      <c r="R348" s="14">
        <v>0.89</v>
      </c>
      <c r="S348" s="9">
        <f t="shared" si="22"/>
        <v>4.2435880545885086E-3</v>
      </c>
      <c r="T348" s="9">
        <f t="shared" si="23"/>
        <v>4.1555138282667207E-2</v>
      </c>
    </row>
    <row r="349" spans="16:20" x14ac:dyDescent="0.25">
      <c r="P349">
        <v>91</v>
      </c>
      <c r="Q349" s="14">
        <v>9.9999999999999006E-2</v>
      </c>
      <c r="R349" s="14">
        <v>0.9</v>
      </c>
      <c r="S349" s="9">
        <f t="shared" si="22"/>
        <v>4.2458956941635543E-3</v>
      </c>
      <c r="T349" s="9">
        <f t="shared" si="23"/>
        <v>4.2018407383794802E-2</v>
      </c>
    </row>
    <row r="350" spans="16:20" x14ac:dyDescent="0.25">
      <c r="P350">
        <v>92</v>
      </c>
      <c r="Q350" s="14">
        <v>8.9999999999998997E-2</v>
      </c>
      <c r="R350" s="14">
        <v>0.91</v>
      </c>
      <c r="S350" s="9">
        <f t="shared" si="22"/>
        <v>4.2482033337386009E-3</v>
      </c>
      <c r="T350" s="9">
        <f t="shared" si="23"/>
        <v>4.2485440382171946E-2</v>
      </c>
    </row>
    <row r="351" spans="16:20" x14ac:dyDescent="0.25">
      <c r="P351">
        <v>93</v>
      </c>
      <c r="Q351" s="14">
        <v>7.9999999999999002E-2</v>
      </c>
      <c r="R351" s="14">
        <v>0.92</v>
      </c>
      <c r="S351" s="9">
        <f t="shared" si="22"/>
        <v>4.2505109733136466E-3</v>
      </c>
      <c r="T351" s="9">
        <f t="shared" si="23"/>
        <v>4.2956114510989345E-2</v>
      </c>
    </row>
    <row r="352" spans="16:20" x14ac:dyDescent="0.25">
      <c r="P352">
        <v>94</v>
      </c>
      <c r="Q352" s="14">
        <v>6.9999999999998994E-2</v>
      </c>
      <c r="R352" s="14">
        <v>0.93</v>
      </c>
      <c r="S352" s="9">
        <f t="shared" si="22"/>
        <v>4.2528186128886923E-3</v>
      </c>
      <c r="T352" s="9">
        <f t="shared" si="23"/>
        <v>4.3430311388625444E-2</v>
      </c>
    </row>
    <row r="353" spans="16:20" x14ac:dyDescent="0.25">
      <c r="P353">
        <v>95</v>
      </c>
      <c r="Q353" s="14">
        <v>5.9999999999998901E-2</v>
      </c>
      <c r="R353" s="14">
        <v>0.94</v>
      </c>
      <c r="S353" s="9">
        <f t="shared" si="22"/>
        <v>4.2551262524637371E-3</v>
      </c>
      <c r="T353" s="9">
        <f t="shared" si="23"/>
        <v>4.3907916880242745E-2</v>
      </c>
    </row>
    <row r="354" spans="16:20" x14ac:dyDescent="0.25">
      <c r="P354">
        <v>96</v>
      </c>
      <c r="Q354" s="14">
        <v>4.9999999999998997E-2</v>
      </c>
      <c r="R354" s="14">
        <v>0.95</v>
      </c>
      <c r="S354" s="9">
        <f t="shared" si="22"/>
        <v>4.2574338920387846E-3</v>
      </c>
      <c r="T354" s="9">
        <f t="shared" si="23"/>
        <v>4.4388820960116065E-2</v>
      </c>
    </row>
    <row r="355" spans="16:20" x14ac:dyDescent="0.25">
      <c r="P355">
        <v>97</v>
      </c>
      <c r="Q355" s="14">
        <v>3.9999999999999002E-2</v>
      </c>
      <c r="R355" s="14">
        <v>0.96</v>
      </c>
      <c r="S355" s="9">
        <f t="shared" si="22"/>
        <v>4.2597415316138303E-3</v>
      </c>
      <c r="T355" s="9">
        <f t="shared" si="23"/>
        <v>4.4872917575234296E-2</v>
      </c>
    </row>
    <row r="356" spans="16:20" x14ac:dyDescent="0.25">
      <c r="P356">
        <v>98</v>
      </c>
      <c r="Q356" s="14">
        <v>2.9999999999999E-2</v>
      </c>
      <c r="R356" s="14">
        <v>0.97</v>
      </c>
      <c r="S356" s="9">
        <f t="shared" si="22"/>
        <v>4.262049171188876E-3</v>
      </c>
      <c r="T356" s="9">
        <f t="shared" si="23"/>
        <v>4.5360104510636871E-2</v>
      </c>
    </row>
    <row r="357" spans="16:20" x14ac:dyDescent="0.25">
      <c r="P357">
        <v>99</v>
      </c>
      <c r="Q357" s="14">
        <v>1.9999999999999001E-2</v>
      </c>
      <c r="R357" s="14">
        <v>0.98</v>
      </c>
      <c r="S357" s="9">
        <f t="shared" si="22"/>
        <v>4.2643568107639217E-3</v>
      </c>
      <c r="T357" s="9">
        <f t="shared" si="23"/>
        <v>4.5850283256874486E-2</v>
      </c>
    </row>
    <row r="358" spans="16:20" x14ac:dyDescent="0.25">
      <c r="P358">
        <v>100</v>
      </c>
      <c r="Q358" s="14">
        <v>9.9999999999990097E-3</v>
      </c>
      <c r="R358" s="14">
        <v>0.99</v>
      </c>
      <c r="S358" s="9">
        <f t="shared" si="22"/>
        <v>4.2666644503389674E-3</v>
      </c>
      <c r="T358" s="9">
        <f t="shared" si="23"/>
        <v>4.6343358879918792E-2</v>
      </c>
    </row>
    <row r="359" spans="16:20" x14ac:dyDescent="0.25">
      <c r="P359">
        <v>101</v>
      </c>
      <c r="Q359" s="14">
        <v>-9.9920072216264108E-16</v>
      </c>
      <c r="R359" s="14">
        <v>1</v>
      </c>
      <c r="S359" s="9">
        <f t="shared" si="22"/>
        <v>4.2689720899140131E-3</v>
      </c>
      <c r="T359" s="9">
        <f t="shared" si="23"/>
        <v>4.6839239893788499E-2</v>
      </c>
    </row>
  </sheetData>
  <mergeCells count="3">
    <mergeCell ref="B1:C1"/>
    <mergeCell ref="E1:F1"/>
    <mergeCell ref="P257:T25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TEKİL MENKUL KIYMET</vt:lpstr>
      <vt:lpstr>PORTFÖY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2019-11-18T10:51:21Z</dcterms:modified>
</cp:coreProperties>
</file>