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EKİL MENKUL KIYMET" sheetId="1" r:id="rId1"/>
    <sheet name="PORTFÖY" sheetId="4" r:id="rId2"/>
  </sheets>
  <calcPr calcId="145621"/>
</workbook>
</file>

<file path=xl/calcChain.xml><?xml version="1.0" encoding="utf-8"?>
<calcChain xmlns="http://schemas.openxmlformats.org/spreadsheetml/2006/main">
  <c r="V229" i="4" l="1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228" i="4"/>
  <c r="P223" i="4"/>
  <c r="P222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4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U268" i="4"/>
  <c r="U269" i="4"/>
  <c r="U270" i="4"/>
  <c r="U271" i="4"/>
  <c r="U272" i="4"/>
  <c r="U273" i="4"/>
  <c r="U274" i="4"/>
  <c r="U275" i="4"/>
  <c r="U276" i="4"/>
  <c r="U277" i="4"/>
  <c r="U278" i="4"/>
  <c r="U279" i="4"/>
  <c r="U280" i="4"/>
  <c r="U281" i="4"/>
  <c r="U282" i="4"/>
  <c r="U283" i="4"/>
  <c r="U284" i="4"/>
  <c r="U285" i="4"/>
  <c r="U286" i="4"/>
  <c r="U287" i="4"/>
  <c r="U288" i="4"/>
  <c r="U289" i="4"/>
  <c r="U290" i="4"/>
  <c r="U291" i="4"/>
  <c r="U292" i="4"/>
  <c r="U293" i="4"/>
  <c r="U294" i="4"/>
  <c r="U295" i="4"/>
  <c r="U296" i="4"/>
  <c r="U297" i="4"/>
  <c r="U298" i="4"/>
  <c r="U299" i="4"/>
  <c r="U300" i="4"/>
  <c r="U301" i="4"/>
  <c r="U302" i="4"/>
  <c r="U303" i="4"/>
  <c r="U304" i="4"/>
  <c r="U305" i="4"/>
  <c r="U306" i="4"/>
  <c r="U307" i="4"/>
  <c r="U308" i="4"/>
  <c r="U309" i="4"/>
  <c r="U310" i="4"/>
  <c r="U311" i="4"/>
  <c r="U312" i="4"/>
  <c r="U313" i="4"/>
  <c r="U314" i="4"/>
  <c r="U315" i="4"/>
  <c r="U316" i="4"/>
  <c r="U317" i="4"/>
  <c r="U318" i="4"/>
  <c r="U319" i="4"/>
  <c r="U320" i="4"/>
  <c r="U321" i="4"/>
  <c r="U322" i="4"/>
  <c r="U323" i="4"/>
  <c r="U324" i="4"/>
  <c r="U325" i="4"/>
  <c r="U326" i="4"/>
  <c r="U327" i="4"/>
  <c r="U328" i="4"/>
  <c r="U228" i="4"/>
  <c r="F221" i="4"/>
  <c r="E221" i="4"/>
  <c r="F220" i="4"/>
  <c r="E220" i="4"/>
  <c r="F219" i="4"/>
  <c r="E219" i="4"/>
  <c r="F218" i="4"/>
  <c r="E218" i="4"/>
  <c r="F217" i="4"/>
  <c r="E217" i="4"/>
  <c r="F216" i="4"/>
  <c r="E216" i="4"/>
  <c r="F215" i="4"/>
  <c r="E215" i="4"/>
  <c r="F214" i="4"/>
  <c r="E214" i="4"/>
  <c r="F213" i="4"/>
  <c r="E213" i="4"/>
  <c r="F212" i="4"/>
  <c r="E212" i="4"/>
  <c r="F211" i="4"/>
  <c r="E211" i="4"/>
  <c r="F210" i="4"/>
  <c r="E210" i="4"/>
  <c r="F209" i="4"/>
  <c r="E209" i="4"/>
  <c r="F208" i="4"/>
  <c r="E208" i="4"/>
  <c r="F207" i="4"/>
  <c r="E207" i="4"/>
  <c r="F206" i="4"/>
  <c r="E206" i="4"/>
  <c r="F205" i="4"/>
  <c r="E205" i="4"/>
  <c r="F204" i="4"/>
  <c r="E204" i="4"/>
  <c r="F203" i="4"/>
  <c r="E203" i="4"/>
  <c r="F202" i="4"/>
  <c r="E202" i="4"/>
  <c r="F201" i="4"/>
  <c r="E201" i="4"/>
  <c r="F200" i="4"/>
  <c r="E200" i="4"/>
  <c r="F199" i="4"/>
  <c r="E199" i="4"/>
  <c r="F198" i="4"/>
  <c r="E198" i="4"/>
  <c r="F197" i="4"/>
  <c r="E197" i="4"/>
  <c r="F196" i="4"/>
  <c r="E196" i="4"/>
  <c r="F195" i="4"/>
  <c r="E195" i="4"/>
  <c r="F194" i="4"/>
  <c r="E194" i="4"/>
  <c r="F193" i="4"/>
  <c r="E193" i="4"/>
  <c r="F192" i="4"/>
  <c r="E192" i="4"/>
  <c r="F191" i="4"/>
  <c r="E191" i="4"/>
  <c r="F190" i="4"/>
  <c r="E190" i="4"/>
  <c r="F189" i="4"/>
  <c r="E189" i="4"/>
  <c r="F188" i="4"/>
  <c r="E188" i="4"/>
  <c r="F187" i="4"/>
  <c r="E187" i="4"/>
  <c r="F186" i="4"/>
  <c r="E186" i="4"/>
  <c r="F185" i="4"/>
  <c r="E185" i="4"/>
  <c r="F184" i="4"/>
  <c r="E184" i="4"/>
  <c r="F183" i="4"/>
  <c r="E183" i="4"/>
  <c r="F182" i="4"/>
  <c r="E182" i="4"/>
  <c r="F181" i="4"/>
  <c r="E181" i="4"/>
  <c r="F180" i="4"/>
  <c r="E180" i="4"/>
  <c r="F179" i="4"/>
  <c r="E179" i="4"/>
  <c r="F178" i="4"/>
  <c r="E178" i="4"/>
  <c r="F177" i="4"/>
  <c r="E177" i="4"/>
  <c r="F176" i="4"/>
  <c r="E176" i="4"/>
  <c r="F175" i="4"/>
  <c r="E175" i="4"/>
  <c r="F174" i="4"/>
  <c r="E174" i="4"/>
  <c r="F173" i="4"/>
  <c r="E173" i="4"/>
  <c r="F172" i="4"/>
  <c r="E172" i="4"/>
  <c r="F171" i="4"/>
  <c r="E171" i="4"/>
  <c r="F170" i="4"/>
  <c r="E170" i="4"/>
  <c r="F169" i="4"/>
  <c r="E169" i="4"/>
  <c r="F168" i="4"/>
  <c r="E168" i="4"/>
  <c r="F167" i="4"/>
  <c r="E167" i="4"/>
  <c r="F166" i="4"/>
  <c r="E166" i="4"/>
  <c r="F165" i="4"/>
  <c r="E165" i="4"/>
  <c r="F164" i="4"/>
  <c r="E164" i="4"/>
  <c r="F163" i="4"/>
  <c r="E163" i="4"/>
  <c r="F162" i="4"/>
  <c r="E162" i="4"/>
  <c r="F161" i="4"/>
  <c r="E161" i="4"/>
  <c r="F160" i="4"/>
  <c r="E160" i="4"/>
  <c r="F159" i="4"/>
  <c r="E159" i="4"/>
  <c r="F158" i="4"/>
  <c r="E158" i="4"/>
  <c r="F157" i="4"/>
  <c r="E157" i="4"/>
  <c r="F156" i="4"/>
  <c r="E156" i="4"/>
  <c r="F155" i="4"/>
  <c r="E155" i="4"/>
  <c r="F154" i="4"/>
  <c r="E154" i="4"/>
  <c r="F153" i="4"/>
  <c r="E153" i="4"/>
  <c r="F152" i="4"/>
  <c r="E152" i="4"/>
  <c r="F151" i="4"/>
  <c r="E151" i="4"/>
  <c r="F150" i="4"/>
  <c r="E150" i="4"/>
  <c r="F149" i="4"/>
  <c r="E149" i="4"/>
  <c r="F148" i="4"/>
  <c r="E148" i="4"/>
  <c r="F147" i="4"/>
  <c r="E147" i="4"/>
  <c r="F146" i="4"/>
  <c r="E146" i="4"/>
  <c r="F145" i="4"/>
  <c r="E145" i="4"/>
  <c r="F144" i="4"/>
  <c r="E144" i="4"/>
  <c r="F143" i="4"/>
  <c r="E143" i="4"/>
  <c r="F142" i="4"/>
  <c r="E142" i="4"/>
  <c r="F141" i="4"/>
  <c r="E141" i="4"/>
  <c r="F140" i="4"/>
  <c r="E140" i="4"/>
  <c r="F139" i="4"/>
  <c r="E139" i="4"/>
  <c r="F138" i="4"/>
  <c r="E138" i="4"/>
  <c r="F137" i="4"/>
  <c r="E137" i="4"/>
  <c r="F136" i="4"/>
  <c r="E136" i="4"/>
  <c r="F135" i="4"/>
  <c r="E135" i="4"/>
  <c r="F134" i="4"/>
  <c r="E134" i="4"/>
  <c r="F133" i="4"/>
  <c r="E133" i="4"/>
  <c r="F132" i="4"/>
  <c r="E132" i="4"/>
  <c r="F131" i="4"/>
  <c r="E131" i="4"/>
  <c r="F130" i="4"/>
  <c r="E130" i="4"/>
  <c r="F129" i="4"/>
  <c r="E129" i="4"/>
  <c r="F128" i="4"/>
  <c r="E128" i="4"/>
  <c r="F127" i="4"/>
  <c r="E127" i="4"/>
  <c r="F126" i="4"/>
  <c r="E126" i="4"/>
  <c r="F125" i="4"/>
  <c r="E125" i="4"/>
  <c r="F124" i="4"/>
  <c r="E124" i="4"/>
  <c r="F123" i="4"/>
  <c r="E123" i="4"/>
  <c r="F122" i="4"/>
  <c r="E122" i="4"/>
  <c r="F121" i="4"/>
  <c r="E121" i="4"/>
  <c r="F120" i="4"/>
  <c r="E120" i="4"/>
  <c r="F119" i="4"/>
  <c r="E119" i="4"/>
  <c r="F118" i="4"/>
  <c r="E118" i="4"/>
  <c r="F117" i="4"/>
  <c r="E117" i="4"/>
  <c r="F116" i="4"/>
  <c r="E116" i="4"/>
  <c r="F115" i="4"/>
  <c r="E115" i="4"/>
  <c r="F114" i="4"/>
  <c r="E114" i="4"/>
  <c r="F113" i="4"/>
  <c r="E113" i="4"/>
  <c r="F112" i="4"/>
  <c r="E112" i="4"/>
  <c r="F111" i="4"/>
  <c r="E111" i="4"/>
  <c r="F110" i="4"/>
  <c r="E110" i="4"/>
  <c r="F109" i="4"/>
  <c r="E109" i="4"/>
  <c r="F108" i="4"/>
  <c r="E108" i="4"/>
  <c r="F107" i="4"/>
  <c r="E107" i="4"/>
  <c r="F106" i="4"/>
  <c r="E106" i="4"/>
  <c r="F105" i="4"/>
  <c r="E105" i="4"/>
  <c r="F104" i="4"/>
  <c r="E104" i="4"/>
  <c r="F103" i="4"/>
  <c r="E103" i="4"/>
  <c r="F102" i="4"/>
  <c r="E102" i="4"/>
  <c r="F101" i="4"/>
  <c r="E101" i="4"/>
  <c r="I101" i="4" s="1"/>
  <c r="L101" i="4" s="1"/>
  <c r="F100" i="4"/>
  <c r="E100" i="4"/>
  <c r="F99" i="4"/>
  <c r="E99" i="4"/>
  <c r="I99" i="4" s="1"/>
  <c r="L99" i="4" s="1"/>
  <c r="F98" i="4"/>
  <c r="E98" i="4"/>
  <c r="F97" i="4"/>
  <c r="E97" i="4"/>
  <c r="I97" i="4" s="1"/>
  <c r="L97" i="4" s="1"/>
  <c r="F96" i="4"/>
  <c r="E96" i="4"/>
  <c r="F95" i="4"/>
  <c r="E95" i="4"/>
  <c r="I95" i="4" s="1"/>
  <c r="L95" i="4" s="1"/>
  <c r="F94" i="4"/>
  <c r="E94" i="4"/>
  <c r="F93" i="4"/>
  <c r="E93" i="4"/>
  <c r="I93" i="4" s="1"/>
  <c r="L93" i="4" s="1"/>
  <c r="F92" i="4"/>
  <c r="E92" i="4"/>
  <c r="I92" i="4" s="1"/>
  <c r="L92" i="4" s="1"/>
  <c r="F91" i="4"/>
  <c r="E91" i="4"/>
  <c r="I91" i="4" s="1"/>
  <c r="L91" i="4" s="1"/>
  <c r="F90" i="4"/>
  <c r="E90" i="4"/>
  <c r="I90" i="4" s="1"/>
  <c r="L90" i="4" s="1"/>
  <c r="F89" i="4"/>
  <c r="E89" i="4"/>
  <c r="I89" i="4" s="1"/>
  <c r="L89" i="4" s="1"/>
  <c r="F88" i="4"/>
  <c r="E88" i="4"/>
  <c r="I88" i="4" s="1"/>
  <c r="L88" i="4" s="1"/>
  <c r="F87" i="4"/>
  <c r="E87" i="4"/>
  <c r="I87" i="4" s="1"/>
  <c r="L87" i="4" s="1"/>
  <c r="F86" i="4"/>
  <c r="E86" i="4"/>
  <c r="I86" i="4" s="1"/>
  <c r="L86" i="4" s="1"/>
  <c r="F85" i="4"/>
  <c r="E85" i="4"/>
  <c r="I85" i="4" s="1"/>
  <c r="L85" i="4" s="1"/>
  <c r="F84" i="4"/>
  <c r="E84" i="4"/>
  <c r="I84" i="4" s="1"/>
  <c r="L84" i="4" s="1"/>
  <c r="F83" i="4"/>
  <c r="E83" i="4"/>
  <c r="I83" i="4" s="1"/>
  <c r="L83" i="4" s="1"/>
  <c r="F82" i="4"/>
  <c r="E82" i="4"/>
  <c r="I82" i="4" s="1"/>
  <c r="L82" i="4" s="1"/>
  <c r="F81" i="4"/>
  <c r="E81" i="4"/>
  <c r="I81" i="4" s="1"/>
  <c r="L81" i="4" s="1"/>
  <c r="F80" i="4"/>
  <c r="E80" i="4"/>
  <c r="I80" i="4" s="1"/>
  <c r="L80" i="4" s="1"/>
  <c r="F79" i="4"/>
  <c r="E79" i="4"/>
  <c r="I79" i="4" s="1"/>
  <c r="L79" i="4" s="1"/>
  <c r="F78" i="4"/>
  <c r="E78" i="4"/>
  <c r="I78" i="4" s="1"/>
  <c r="L78" i="4" s="1"/>
  <c r="F77" i="4"/>
  <c r="E77" i="4"/>
  <c r="I77" i="4" s="1"/>
  <c r="L77" i="4" s="1"/>
  <c r="F76" i="4"/>
  <c r="E76" i="4"/>
  <c r="I76" i="4" s="1"/>
  <c r="L76" i="4" s="1"/>
  <c r="F75" i="4"/>
  <c r="E75" i="4"/>
  <c r="I75" i="4" s="1"/>
  <c r="L75" i="4" s="1"/>
  <c r="F74" i="4"/>
  <c r="E74" i="4"/>
  <c r="I74" i="4" s="1"/>
  <c r="L74" i="4" s="1"/>
  <c r="F73" i="4"/>
  <c r="E73" i="4"/>
  <c r="I73" i="4" s="1"/>
  <c r="L73" i="4" s="1"/>
  <c r="F72" i="4"/>
  <c r="E72" i="4"/>
  <c r="I72" i="4" s="1"/>
  <c r="L72" i="4" s="1"/>
  <c r="F71" i="4"/>
  <c r="E71" i="4"/>
  <c r="I71" i="4" s="1"/>
  <c r="L71" i="4" s="1"/>
  <c r="F70" i="4"/>
  <c r="E70" i="4"/>
  <c r="I70" i="4" s="1"/>
  <c r="L70" i="4" s="1"/>
  <c r="F69" i="4"/>
  <c r="E69" i="4"/>
  <c r="I69" i="4" s="1"/>
  <c r="L69" i="4" s="1"/>
  <c r="F68" i="4"/>
  <c r="E68" i="4"/>
  <c r="I68" i="4" s="1"/>
  <c r="L68" i="4" s="1"/>
  <c r="F67" i="4"/>
  <c r="E67" i="4"/>
  <c r="I67" i="4" s="1"/>
  <c r="L67" i="4" s="1"/>
  <c r="F66" i="4"/>
  <c r="E66" i="4"/>
  <c r="I66" i="4" s="1"/>
  <c r="L66" i="4" s="1"/>
  <c r="F65" i="4"/>
  <c r="E65" i="4"/>
  <c r="I65" i="4" s="1"/>
  <c r="L65" i="4" s="1"/>
  <c r="F64" i="4"/>
  <c r="E64" i="4"/>
  <c r="I64" i="4" s="1"/>
  <c r="L64" i="4" s="1"/>
  <c r="F63" i="4"/>
  <c r="E63" i="4"/>
  <c r="I63" i="4" s="1"/>
  <c r="L63" i="4" s="1"/>
  <c r="F62" i="4"/>
  <c r="E62" i="4"/>
  <c r="I62" i="4" s="1"/>
  <c r="L62" i="4" s="1"/>
  <c r="F61" i="4"/>
  <c r="E61" i="4"/>
  <c r="I61" i="4" s="1"/>
  <c r="L61" i="4" s="1"/>
  <c r="F60" i="4"/>
  <c r="E60" i="4"/>
  <c r="I60" i="4" s="1"/>
  <c r="L60" i="4" s="1"/>
  <c r="F59" i="4"/>
  <c r="E59" i="4"/>
  <c r="I59" i="4" s="1"/>
  <c r="L59" i="4" s="1"/>
  <c r="F58" i="4"/>
  <c r="E58" i="4"/>
  <c r="I58" i="4" s="1"/>
  <c r="L58" i="4" s="1"/>
  <c r="F57" i="4"/>
  <c r="E57" i="4"/>
  <c r="I57" i="4" s="1"/>
  <c r="L57" i="4" s="1"/>
  <c r="F56" i="4"/>
  <c r="E56" i="4"/>
  <c r="I56" i="4" s="1"/>
  <c r="L56" i="4" s="1"/>
  <c r="F55" i="4"/>
  <c r="E55" i="4"/>
  <c r="I55" i="4" s="1"/>
  <c r="L55" i="4" s="1"/>
  <c r="F54" i="4"/>
  <c r="E54" i="4"/>
  <c r="I54" i="4" s="1"/>
  <c r="L54" i="4" s="1"/>
  <c r="F53" i="4"/>
  <c r="E53" i="4"/>
  <c r="I53" i="4" s="1"/>
  <c r="L53" i="4" s="1"/>
  <c r="F52" i="4"/>
  <c r="E52" i="4"/>
  <c r="I52" i="4" s="1"/>
  <c r="L52" i="4" s="1"/>
  <c r="F51" i="4"/>
  <c r="E51" i="4"/>
  <c r="I51" i="4" s="1"/>
  <c r="L51" i="4" s="1"/>
  <c r="F50" i="4"/>
  <c r="E50" i="4"/>
  <c r="I50" i="4" s="1"/>
  <c r="L50" i="4" s="1"/>
  <c r="F49" i="4"/>
  <c r="E49" i="4"/>
  <c r="I49" i="4" s="1"/>
  <c r="L49" i="4" s="1"/>
  <c r="F48" i="4"/>
  <c r="E48" i="4"/>
  <c r="I48" i="4" s="1"/>
  <c r="L48" i="4" s="1"/>
  <c r="F47" i="4"/>
  <c r="E47" i="4"/>
  <c r="I47" i="4" s="1"/>
  <c r="L47" i="4" s="1"/>
  <c r="F46" i="4"/>
  <c r="E46" i="4"/>
  <c r="I46" i="4" s="1"/>
  <c r="L46" i="4" s="1"/>
  <c r="F45" i="4"/>
  <c r="E45" i="4"/>
  <c r="I45" i="4" s="1"/>
  <c r="L45" i="4" s="1"/>
  <c r="F44" i="4"/>
  <c r="E44" i="4"/>
  <c r="I44" i="4" s="1"/>
  <c r="L44" i="4" s="1"/>
  <c r="F43" i="4"/>
  <c r="E43" i="4"/>
  <c r="I43" i="4" s="1"/>
  <c r="L43" i="4" s="1"/>
  <c r="F42" i="4"/>
  <c r="E42" i="4"/>
  <c r="I42" i="4" s="1"/>
  <c r="L42" i="4" s="1"/>
  <c r="F41" i="4"/>
  <c r="E41" i="4"/>
  <c r="I41" i="4" s="1"/>
  <c r="L41" i="4" s="1"/>
  <c r="F40" i="4"/>
  <c r="E40" i="4"/>
  <c r="I40" i="4" s="1"/>
  <c r="L40" i="4" s="1"/>
  <c r="F39" i="4"/>
  <c r="E39" i="4"/>
  <c r="I39" i="4" s="1"/>
  <c r="L39" i="4" s="1"/>
  <c r="F38" i="4"/>
  <c r="E38" i="4"/>
  <c r="I38" i="4" s="1"/>
  <c r="L38" i="4" s="1"/>
  <c r="F37" i="4"/>
  <c r="E37" i="4"/>
  <c r="I37" i="4" s="1"/>
  <c r="L37" i="4" s="1"/>
  <c r="F36" i="4"/>
  <c r="E36" i="4"/>
  <c r="I36" i="4" s="1"/>
  <c r="L36" i="4" s="1"/>
  <c r="F35" i="4"/>
  <c r="E35" i="4"/>
  <c r="I35" i="4" s="1"/>
  <c r="L35" i="4" s="1"/>
  <c r="F34" i="4"/>
  <c r="E34" i="4"/>
  <c r="I34" i="4" s="1"/>
  <c r="L34" i="4" s="1"/>
  <c r="F33" i="4"/>
  <c r="E33" i="4"/>
  <c r="I33" i="4" s="1"/>
  <c r="L33" i="4" s="1"/>
  <c r="F32" i="4"/>
  <c r="E32" i="4"/>
  <c r="I32" i="4" s="1"/>
  <c r="L32" i="4" s="1"/>
  <c r="F31" i="4"/>
  <c r="E31" i="4"/>
  <c r="I31" i="4" s="1"/>
  <c r="L31" i="4" s="1"/>
  <c r="F30" i="4"/>
  <c r="E30" i="4"/>
  <c r="I30" i="4" s="1"/>
  <c r="L30" i="4" s="1"/>
  <c r="F29" i="4"/>
  <c r="E29" i="4"/>
  <c r="I29" i="4" s="1"/>
  <c r="L29" i="4" s="1"/>
  <c r="F28" i="4"/>
  <c r="E28" i="4"/>
  <c r="I28" i="4" s="1"/>
  <c r="L28" i="4" s="1"/>
  <c r="F27" i="4"/>
  <c r="E27" i="4"/>
  <c r="I27" i="4" s="1"/>
  <c r="L27" i="4" s="1"/>
  <c r="F26" i="4"/>
  <c r="E26" i="4"/>
  <c r="I26" i="4" s="1"/>
  <c r="L26" i="4" s="1"/>
  <c r="F25" i="4"/>
  <c r="E25" i="4"/>
  <c r="I25" i="4" s="1"/>
  <c r="L25" i="4" s="1"/>
  <c r="F24" i="4"/>
  <c r="E24" i="4"/>
  <c r="I24" i="4" s="1"/>
  <c r="L24" i="4" s="1"/>
  <c r="F23" i="4"/>
  <c r="E23" i="4"/>
  <c r="I23" i="4" s="1"/>
  <c r="L23" i="4" s="1"/>
  <c r="F22" i="4"/>
  <c r="E22" i="4"/>
  <c r="I22" i="4" s="1"/>
  <c r="L22" i="4" s="1"/>
  <c r="F21" i="4"/>
  <c r="E21" i="4"/>
  <c r="I21" i="4" s="1"/>
  <c r="L21" i="4" s="1"/>
  <c r="F20" i="4"/>
  <c r="E20" i="4"/>
  <c r="I20" i="4" s="1"/>
  <c r="L20" i="4" s="1"/>
  <c r="F19" i="4"/>
  <c r="E19" i="4"/>
  <c r="I19" i="4" s="1"/>
  <c r="L19" i="4" s="1"/>
  <c r="F18" i="4"/>
  <c r="E18" i="4"/>
  <c r="I18" i="4" s="1"/>
  <c r="L18" i="4" s="1"/>
  <c r="F17" i="4"/>
  <c r="E17" i="4"/>
  <c r="I17" i="4" s="1"/>
  <c r="L17" i="4" s="1"/>
  <c r="F16" i="4"/>
  <c r="E16" i="4"/>
  <c r="I16" i="4" s="1"/>
  <c r="L16" i="4" s="1"/>
  <c r="F15" i="4"/>
  <c r="E15" i="4"/>
  <c r="I15" i="4" s="1"/>
  <c r="L15" i="4" s="1"/>
  <c r="F14" i="4"/>
  <c r="E14" i="4"/>
  <c r="I14" i="4" s="1"/>
  <c r="L14" i="4" s="1"/>
  <c r="F13" i="4"/>
  <c r="E13" i="4"/>
  <c r="I13" i="4" s="1"/>
  <c r="L13" i="4" s="1"/>
  <c r="F12" i="4"/>
  <c r="E12" i="4"/>
  <c r="I12" i="4" s="1"/>
  <c r="L12" i="4" s="1"/>
  <c r="F11" i="4"/>
  <c r="E11" i="4"/>
  <c r="I11" i="4" s="1"/>
  <c r="L11" i="4" s="1"/>
  <c r="F10" i="4"/>
  <c r="E10" i="4"/>
  <c r="I10" i="4" s="1"/>
  <c r="L10" i="4" s="1"/>
  <c r="F9" i="4"/>
  <c r="E9" i="4"/>
  <c r="I9" i="4" s="1"/>
  <c r="L9" i="4" s="1"/>
  <c r="F8" i="4"/>
  <c r="E8" i="4"/>
  <c r="I8" i="4" s="1"/>
  <c r="L8" i="4" s="1"/>
  <c r="F7" i="4"/>
  <c r="E7" i="4"/>
  <c r="I7" i="4" s="1"/>
  <c r="L7" i="4" s="1"/>
  <c r="F6" i="4"/>
  <c r="E6" i="4"/>
  <c r="I6" i="4" s="1"/>
  <c r="L6" i="4" s="1"/>
  <c r="F5" i="4"/>
  <c r="E5" i="4"/>
  <c r="I5" i="4" s="1"/>
  <c r="L5" i="4" s="1"/>
  <c r="F4" i="4"/>
  <c r="E4" i="4"/>
  <c r="E222" i="4" s="1"/>
  <c r="F222" i="4" l="1"/>
  <c r="L229" i="4"/>
  <c r="I220" i="4"/>
  <c r="L220" i="4" s="1"/>
  <c r="I218" i="4"/>
  <c r="L218" i="4" s="1"/>
  <c r="I216" i="4"/>
  <c r="L216" i="4" s="1"/>
  <c r="I214" i="4"/>
  <c r="L214" i="4" s="1"/>
  <c r="I212" i="4"/>
  <c r="L212" i="4" s="1"/>
  <c r="I210" i="4"/>
  <c r="L210" i="4" s="1"/>
  <c r="I208" i="4"/>
  <c r="L208" i="4" s="1"/>
  <c r="I206" i="4"/>
  <c r="L206" i="4" s="1"/>
  <c r="I204" i="4"/>
  <c r="L204" i="4" s="1"/>
  <c r="I202" i="4"/>
  <c r="L202" i="4" s="1"/>
  <c r="I200" i="4"/>
  <c r="L200" i="4" s="1"/>
  <c r="I198" i="4"/>
  <c r="L198" i="4" s="1"/>
  <c r="I196" i="4"/>
  <c r="L196" i="4" s="1"/>
  <c r="I194" i="4"/>
  <c r="L194" i="4" s="1"/>
  <c r="I192" i="4"/>
  <c r="L192" i="4" s="1"/>
  <c r="I190" i="4"/>
  <c r="L190" i="4" s="1"/>
  <c r="I188" i="4"/>
  <c r="L188" i="4" s="1"/>
  <c r="I186" i="4"/>
  <c r="L186" i="4" s="1"/>
  <c r="I184" i="4"/>
  <c r="L184" i="4" s="1"/>
  <c r="I182" i="4"/>
  <c r="L182" i="4" s="1"/>
  <c r="I180" i="4"/>
  <c r="L180" i="4" s="1"/>
  <c r="I178" i="4"/>
  <c r="L178" i="4" s="1"/>
  <c r="I176" i="4"/>
  <c r="L176" i="4" s="1"/>
  <c r="I174" i="4"/>
  <c r="L174" i="4" s="1"/>
  <c r="I172" i="4"/>
  <c r="L172" i="4" s="1"/>
  <c r="I170" i="4"/>
  <c r="L170" i="4" s="1"/>
  <c r="I168" i="4"/>
  <c r="L168" i="4" s="1"/>
  <c r="I166" i="4"/>
  <c r="L166" i="4" s="1"/>
  <c r="I164" i="4"/>
  <c r="L164" i="4" s="1"/>
  <c r="I162" i="4"/>
  <c r="L162" i="4" s="1"/>
  <c r="I160" i="4"/>
  <c r="L160" i="4" s="1"/>
  <c r="I158" i="4"/>
  <c r="L158" i="4" s="1"/>
  <c r="I156" i="4"/>
  <c r="L156" i="4" s="1"/>
  <c r="I154" i="4"/>
  <c r="L154" i="4" s="1"/>
  <c r="J103" i="4"/>
  <c r="M103" i="4" s="1"/>
  <c r="J111" i="4"/>
  <c r="M111" i="4" s="1"/>
  <c r="J119" i="4"/>
  <c r="M119" i="4" s="1"/>
  <c r="J127" i="4"/>
  <c r="M127" i="4" s="1"/>
  <c r="J135" i="4"/>
  <c r="M135" i="4" s="1"/>
  <c r="I143" i="4"/>
  <c r="L143" i="4" s="1"/>
  <c r="I147" i="4"/>
  <c r="L147" i="4" s="1"/>
  <c r="I151" i="4"/>
  <c r="L151" i="4" s="1"/>
  <c r="I102" i="4"/>
  <c r="L102" i="4" s="1"/>
  <c r="I103" i="4"/>
  <c r="L103" i="4" s="1"/>
  <c r="I104" i="4"/>
  <c r="L104" i="4" s="1"/>
  <c r="I105" i="4"/>
  <c r="L105" i="4" s="1"/>
  <c r="I106" i="4"/>
  <c r="L106" i="4" s="1"/>
  <c r="I107" i="4"/>
  <c r="L107" i="4" s="1"/>
  <c r="I108" i="4"/>
  <c r="L108" i="4" s="1"/>
  <c r="I109" i="4"/>
  <c r="L109" i="4" s="1"/>
  <c r="I110" i="4"/>
  <c r="L110" i="4" s="1"/>
  <c r="I111" i="4"/>
  <c r="L111" i="4" s="1"/>
  <c r="I112" i="4"/>
  <c r="L112" i="4" s="1"/>
  <c r="I113" i="4"/>
  <c r="L113" i="4" s="1"/>
  <c r="I114" i="4"/>
  <c r="L114" i="4" s="1"/>
  <c r="I115" i="4"/>
  <c r="L115" i="4" s="1"/>
  <c r="I116" i="4"/>
  <c r="L116" i="4" s="1"/>
  <c r="I118" i="4"/>
  <c r="L118" i="4" s="1"/>
  <c r="I119" i="4"/>
  <c r="L119" i="4" s="1"/>
  <c r="I120" i="4"/>
  <c r="L120" i="4" s="1"/>
  <c r="I121" i="4"/>
  <c r="L121" i="4" s="1"/>
  <c r="I122" i="4"/>
  <c r="L122" i="4" s="1"/>
  <c r="I123" i="4"/>
  <c r="L123" i="4" s="1"/>
  <c r="I124" i="4"/>
  <c r="L124" i="4" s="1"/>
  <c r="I125" i="4"/>
  <c r="L125" i="4" s="1"/>
  <c r="I126" i="4"/>
  <c r="L126" i="4" s="1"/>
  <c r="I127" i="4"/>
  <c r="L127" i="4" s="1"/>
  <c r="I128" i="4"/>
  <c r="L128" i="4" s="1"/>
  <c r="I129" i="4"/>
  <c r="L129" i="4" s="1"/>
  <c r="I130" i="4"/>
  <c r="L130" i="4" s="1"/>
  <c r="I131" i="4"/>
  <c r="L131" i="4" s="1"/>
  <c r="I132" i="4"/>
  <c r="L132" i="4" s="1"/>
  <c r="I133" i="4"/>
  <c r="L133" i="4" s="1"/>
  <c r="I134" i="4"/>
  <c r="L134" i="4" s="1"/>
  <c r="I135" i="4"/>
  <c r="L135" i="4" s="1"/>
  <c r="I136" i="4"/>
  <c r="L136" i="4" s="1"/>
  <c r="I137" i="4"/>
  <c r="L137" i="4" s="1"/>
  <c r="I138" i="4"/>
  <c r="L138" i="4" s="1"/>
  <c r="I139" i="4"/>
  <c r="L139" i="4" s="1"/>
  <c r="I140" i="4"/>
  <c r="L140" i="4" s="1"/>
  <c r="I144" i="4"/>
  <c r="L144" i="4" s="1"/>
  <c r="I148" i="4"/>
  <c r="L148" i="4" s="1"/>
  <c r="I152" i="4"/>
  <c r="L152" i="4" s="1"/>
  <c r="J156" i="4"/>
  <c r="M156" i="4" s="1"/>
  <c r="J160" i="4"/>
  <c r="M160" i="4" s="1"/>
  <c r="J164" i="4"/>
  <c r="M164" i="4" s="1"/>
  <c r="J168" i="4"/>
  <c r="M168" i="4" s="1"/>
  <c r="J172" i="4"/>
  <c r="M172" i="4" s="1"/>
  <c r="J176" i="4"/>
  <c r="M176" i="4" s="1"/>
  <c r="J180" i="4"/>
  <c r="M180" i="4" s="1"/>
  <c r="J184" i="4"/>
  <c r="M184" i="4" s="1"/>
  <c r="J188" i="4"/>
  <c r="M188" i="4" s="1"/>
  <c r="J192" i="4"/>
  <c r="M192" i="4" s="1"/>
  <c r="J196" i="4"/>
  <c r="M196" i="4" s="1"/>
  <c r="J200" i="4"/>
  <c r="M200" i="4" s="1"/>
  <c r="J204" i="4"/>
  <c r="M204" i="4" s="1"/>
  <c r="J208" i="4"/>
  <c r="M208" i="4" s="1"/>
  <c r="J212" i="4"/>
  <c r="M212" i="4" s="1"/>
  <c r="J216" i="4"/>
  <c r="M216" i="4" s="1"/>
  <c r="J220" i="4"/>
  <c r="M220" i="4" s="1"/>
  <c r="I117" i="4"/>
  <c r="L117" i="4" s="1"/>
  <c r="I4" i="4"/>
  <c r="L4" i="4" s="1"/>
  <c r="I94" i="4"/>
  <c r="L94" i="4" s="1"/>
  <c r="I96" i="4"/>
  <c r="L96" i="4" s="1"/>
  <c r="I98" i="4"/>
  <c r="L98" i="4" s="1"/>
  <c r="I100" i="4"/>
  <c r="L100" i="4" s="1"/>
  <c r="I141" i="4"/>
  <c r="L141" i="4" s="1"/>
  <c r="I145" i="4"/>
  <c r="L145" i="4" s="1"/>
  <c r="I149" i="4"/>
  <c r="L149" i="4" s="1"/>
  <c r="J101" i="4"/>
  <c r="M101" i="4" s="1"/>
  <c r="I142" i="4"/>
  <c r="L142" i="4" s="1"/>
  <c r="I146" i="4"/>
  <c r="L146" i="4" s="1"/>
  <c r="I150" i="4"/>
  <c r="L150" i="4" s="1"/>
  <c r="J140" i="4"/>
  <c r="M140" i="4" s="1"/>
  <c r="J144" i="4"/>
  <c r="M144" i="4" s="1"/>
  <c r="J148" i="4"/>
  <c r="M148" i="4" s="1"/>
  <c r="J152" i="4"/>
  <c r="M152" i="4" s="1"/>
  <c r="I153" i="4"/>
  <c r="L153" i="4" s="1"/>
  <c r="I155" i="4"/>
  <c r="L155" i="4" s="1"/>
  <c r="I157" i="4"/>
  <c r="L157" i="4" s="1"/>
  <c r="I159" i="4"/>
  <c r="L159" i="4" s="1"/>
  <c r="I161" i="4"/>
  <c r="L161" i="4" s="1"/>
  <c r="I163" i="4"/>
  <c r="L163" i="4" s="1"/>
  <c r="I165" i="4"/>
  <c r="L165" i="4" s="1"/>
  <c r="I167" i="4"/>
  <c r="L167" i="4" s="1"/>
  <c r="I169" i="4"/>
  <c r="L169" i="4" s="1"/>
  <c r="I171" i="4"/>
  <c r="L171" i="4" s="1"/>
  <c r="I173" i="4"/>
  <c r="L173" i="4" s="1"/>
  <c r="I175" i="4"/>
  <c r="L175" i="4" s="1"/>
  <c r="I177" i="4"/>
  <c r="L177" i="4" s="1"/>
  <c r="I179" i="4"/>
  <c r="L179" i="4" s="1"/>
  <c r="I181" i="4"/>
  <c r="L181" i="4" s="1"/>
  <c r="I183" i="4"/>
  <c r="L183" i="4" s="1"/>
  <c r="I185" i="4"/>
  <c r="L185" i="4" s="1"/>
  <c r="I187" i="4"/>
  <c r="L187" i="4" s="1"/>
  <c r="I189" i="4"/>
  <c r="L189" i="4" s="1"/>
  <c r="I191" i="4"/>
  <c r="L191" i="4" s="1"/>
  <c r="I193" i="4"/>
  <c r="L193" i="4" s="1"/>
  <c r="I195" i="4"/>
  <c r="L195" i="4" s="1"/>
  <c r="I197" i="4"/>
  <c r="L197" i="4" s="1"/>
  <c r="I199" i="4"/>
  <c r="L199" i="4" s="1"/>
  <c r="I201" i="4"/>
  <c r="L201" i="4" s="1"/>
  <c r="I203" i="4"/>
  <c r="L203" i="4" s="1"/>
  <c r="I205" i="4"/>
  <c r="L205" i="4" s="1"/>
  <c r="I207" i="4"/>
  <c r="L207" i="4" s="1"/>
  <c r="I209" i="4"/>
  <c r="L209" i="4" s="1"/>
  <c r="I211" i="4"/>
  <c r="L211" i="4" s="1"/>
  <c r="I213" i="4"/>
  <c r="L213" i="4" s="1"/>
  <c r="I215" i="4"/>
  <c r="L215" i="4" s="1"/>
  <c r="I217" i="4"/>
  <c r="L217" i="4" s="1"/>
  <c r="I219" i="4"/>
  <c r="L219" i="4" s="1"/>
  <c r="I221" i="4"/>
  <c r="L221" i="4" s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4" i="1"/>
  <c r="M229" i="4" l="1"/>
  <c r="J221" i="4"/>
  <c r="M221" i="4" s="1"/>
  <c r="J219" i="4"/>
  <c r="M219" i="4" s="1"/>
  <c r="J217" i="4"/>
  <c r="M217" i="4" s="1"/>
  <c r="J215" i="4"/>
  <c r="M215" i="4" s="1"/>
  <c r="J213" i="4"/>
  <c r="M213" i="4" s="1"/>
  <c r="J211" i="4"/>
  <c r="M211" i="4" s="1"/>
  <c r="J209" i="4"/>
  <c r="M209" i="4" s="1"/>
  <c r="J207" i="4"/>
  <c r="M207" i="4" s="1"/>
  <c r="J205" i="4"/>
  <c r="M205" i="4" s="1"/>
  <c r="J203" i="4"/>
  <c r="M203" i="4" s="1"/>
  <c r="J201" i="4"/>
  <c r="M201" i="4" s="1"/>
  <c r="J199" i="4"/>
  <c r="M199" i="4" s="1"/>
  <c r="J197" i="4"/>
  <c r="M197" i="4" s="1"/>
  <c r="J195" i="4"/>
  <c r="M195" i="4" s="1"/>
  <c r="J193" i="4"/>
  <c r="M193" i="4" s="1"/>
  <c r="J191" i="4"/>
  <c r="M191" i="4" s="1"/>
  <c r="J189" i="4"/>
  <c r="M189" i="4" s="1"/>
  <c r="J187" i="4"/>
  <c r="M187" i="4" s="1"/>
  <c r="J185" i="4"/>
  <c r="M185" i="4" s="1"/>
  <c r="J183" i="4"/>
  <c r="M183" i="4" s="1"/>
  <c r="J181" i="4"/>
  <c r="M181" i="4" s="1"/>
  <c r="J179" i="4"/>
  <c r="M179" i="4" s="1"/>
  <c r="J177" i="4"/>
  <c r="M177" i="4" s="1"/>
  <c r="J175" i="4"/>
  <c r="M175" i="4" s="1"/>
  <c r="J173" i="4"/>
  <c r="M173" i="4" s="1"/>
  <c r="J171" i="4"/>
  <c r="M171" i="4" s="1"/>
  <c r="J169" i="4"/>
  <c r="M169" i="4" s="1"/>
  <c r="J167" i="4"/>
  <c r="M167" i="4" s="1"/>
  <c r="J165" i="4"/>
  <c r="M165" i="4" s="1"/>
  <c r="J163" i="4"/>
  <c r="M163" i="4" s="1"/>
  <c r="J161" i="4"/>
  <c r="M161" i="4" s="1"/>
  <c r="J159" i="4"/>
  <c r="M159" i="4" s="1"/>
  <c r="J157" i="4"/>
  <c r="M157" i="4" s="1"/>
  <c r="J155" i="4"/>
  <c r="M155" i="4" s="1"/>
  <c r="J153" i="4"/>
  <c r="M153" i="4" s="1"/>
  <c r="J138" i="4"/>
  <c r="M138" i="4" s="1"/>
  <c r="J136" i="4"/>
  <c r="M136" i="4" s="1"/>
  <c r="J134" i="4"/>
  <c r="M134" i="4" s="1"/>
  <c r="J132" i="4"/>
  <c r="M132" i="4" s="1"/>
  <c r="J130" i="4"/>
  <c r="M130" i="4" s="1"/>
  <c r="J128" i="4"/>
  <c r="M128" i="4" s="1"/>
  <c r="J126" i="4"/>
  <c r="M126" i="4" s="1"/>
  <c r="J124" i="4"/>
  <c r="M124" i="4" s="1"/>
  <c r="J122" i="4"/>
  <c r="M122" i="4" s="1"/>
  <c r="J120" i="4"/>
  <c r="M120" i="4" s="1"/>
  <c r="J118" i="4"/>
  <c r="M118" i="4" s="1"/>
  <c r="J116" i="4"/>
  <c r="M116" i="4" s="1"/>
  <c r="J114" i="4"/>
  <c r="M114" i="4" s="1"/>
  <c r="J112" i="4"/>
  <c r="M112" i="4" s="1"/>
  <c r="J110" i="4"/>
  <c r="M110" i="4" s="1"/>
  <c r="J108" i="4"/>
  <c r="M108" i="4" s="1"/>
  <c r="J106" i="4"/>
  <c r="M106" i="4" s="1"/>
  <c r="J104" i="4"/>
  <c r="M104" i="4" s="1"/>
  <c r="J86" i="4"/>
  <c r="M86" i="4" s="1"/>
  <c r="J84" i="4"/>
  <c r="M84" i="4" s="1"/>
  <c r="J82" i="4"/>
  <c r="M82" i="4" s="1"/>
  <c r="J151" i="4"/>
  <c r="M151" i="4" s="1"/>
  <c r="J147" i="4"/>
  <c r="M147" i="4" s="1"/>
  <c r="J143" i="4"/>
  <c r="M143" i="4" s="1"/>
  <c r="J99" i="4"/>
  <c r="M99" i="4" s="1"/>
  <c r="J97" i="4"/>
  <c r="M97" i="4" s="1"/>
  <c r="J95" i="4"/>
  <c r="M95" i="4" s="1"/>
  <c r="J149" i="4"/>
  <c r="M149" i="4" s="1"/>
  <c r="J145" i="4"/>
  <c r="M145" i="4" s="1"/>
  <c r="J141" i="4"/>
  <c r="M141" i="4" s="1"/>
  <c r="J90" i="4"/>
  <c r="M90" i="4" s="1"/>
  <c r="J80" i="4"/>
  <c r="M80" i="4" s="1"/>
  <c r="J76" i="4"/>
  <c r="M76" i="4" s="1"/>
  <c r="J75" i="4"/>
  <c r="M75" i="4" s="1"/>
  <c r="J74" i="4"/>
  <c r="M74" i="4" s="1"/>
  <c r="J73" i="4"/>
  <c r="M73" i="4" s="1"/>
  <c r="J72" i="4"/>
  <c r="M72" i="4" s="1"/>
  <c r="J71" i="4"/>
  <c r="M71" i="4" s="1"/>
  <c r="J70" i="4"/>
  <c r="M70" i="4" s="1"/>
  <c r="J69" i="4"/>
  <c r="M69" i="4" s="1"/>
  <c r="J68" i="4"/>
  <c r="M68" i="4" s="1"/>
  <c r="J67" i="4"/>
  <c r="M67" i="4" s="1"/>
  <c r="J66" i="4"/>
  <c r="M66" i="4" s="1"/>
  <c r="J65" i="4"/>
  <c r="M65" i="4" s="1"/>
  <c r="J64" i="4"/>
  <c r="M64" i="4" s="1"/>
  <c r="J63" i="4"/>
  <c r="M63" i="4" s="1"/>
  <c r="J62" i="4"/>
  <c r="M62" i="4" s="1"/>
  <c r="J61" i="4"/>
  <c r="M61" i="4" s="1"/>
  <c r="J60" i="4"/>
  <c r="M60" i="4" s="1"/>
  <c r="J59" i="4"/>
  <c r="M59" i="4" s="1"/>
  <c r="J58" i="4"/>
  <c r="M58" i="4" s="1"/>
  <c r="J57" i="4"/>
  <c r="M57" i="4" s="1"/>
  <c r="J56" i="4"/>
  <c r="M56" i="4" s="1"/>
  <c r="J55" i="4"/>
  <c r="M55" i="4" s="1"/>
  <c r="J54" i="4"/>
  <c r="M54" i="4" s="1"/>
  <c r="J53" i="4"/>
  <c r="M53" i="4" s="1"/>
  <c r="J52" i="4"/>
  <c r="M52" i="4" s="1"/>
  <c r="J51" i="4"/>
  <c r="M51" i="4" s="1"/>
  <c r="J50" i="4"/>
  <c r="M50" i="4" s="1"/>
  <c r="J49" i="4"/>
  <c r="M49" i="4" s="1"/>
  <c r="J48" i="4"/>
  <c r="M48" i="4" s="1"/>
  <c r="J47" i="4"/>
  <c r="M47" i="4" s="1"/>
  <c r="J46" i="4"/>
  <c r="M46" i="4" s="1"/>
  <c r="J45" i="4"/>
  <c r="M45" i="4" s="1"/>
  <c r="J44" i="4"/>
  <c r="M44" i="4" s="1"/>
  <c r="J43" i="4"/>
  <c r="M43" i="4" s="1"/>
  <c r="J42" i="4"/>
  <c r="M42" i="4" s="1"/>
  <c r="J41" i="4"/>
  <c r="M41" i="4" s="1"/>
  <c r="J40" i="4"/>
  <c r="M40" i="4" s="1"/>
  <c r="J39" i="4"/>
  <c r="M39" i="4" s="1"/>
  <c r="J38" i="4"/>
  <c r="M38" i="4" s="1"/>
  <c r="J37" i="4"/>
  <c r="M37" i="4" s="1"/>
  <c r="J36" i="4"/>
  <c r="M36" i="4" s="1"/>
  <c r="J35" i="4"/>
  <c r="M35" i="4" s="1"/>
  <c r="J34" i="4"/>
  <c r="M34" i="4" s="1"/>
  <c r="J33" i="4"/>
  <c r="M33" i="4" s="1"/>
  <c r="J32" i="4"/>
  <c r="M32" i="4" s="1"/>
  <c r="J31" i="4"/>
  <c r="M31" i="4" s="1"/>
  <c r="J30" i="4"/>
  <c r="M30" i="4" s="1"/>
  <c r="J29" i="4"/>
  <c r="M29" i="4" s="1"/>
  <c r="J28" i="4"/>
  <c r="M28" i="4" s="1"/>
  <c r="J27" i="4"/>
  <c r="M27" i="4" s="1"/>
  <c r="J26" i="4"/>
  <c r="M26" i="4" s="1"/>
  <c r="J25" i="4"/>
  <c r="M25" i="4" s="1"/>
  <c r="J24" i="4"/>
  <c r="M24" i="4" s="1"/>
  <c r="J23" i="4"/>
  <c r="M23" i="4" s="1"/>
  <c r="J22" i="4"/>
  <c r="M22" i="4" s="1"/>
  <c r="J21" i="4"/>
  <c r="M21" i="4" s="1"/>
  <c r="J20" i="4"/>
  <c r="M20" i="4" s="1"/>
  <c r="J19" i="4"/>
  <c r="M19" i="4" s="1"/>
  <c r="J18" i="4"/>
  <c r="M18" i="4" s="1"/>
  <c r="J17" i="4"/>
  <c r="M17" i="4" s="1"/>
  <c r="J16" i="4"/>
  <c r="M16" i="4" s="1"/>
  <c r="J15" i="4"/>
  <c r="M15" i="4" s="1"/>
  <c r="J14" i="4"/>
  <c r="M14" i="4" s="1"/>
  <c r="J13" i="4"/>
  <c r="M13" i="4" s="1"/>
  <c r="J12" i="4"/>
  <c r="M12" i="4" s="1"/>
  <c r="J11" i="4"/>
  <c r="M11" i="4" s="1"/>
  <c r="J10" i="4"/>
  <c r="M10" i="4" s="1"/>
  <c r="J9" i="4"/>
  <c r="M9" i="4" s="1"/>
  <c r="J7" i="4"/>
  <c r="M7" i="4" s="1"/>
  <c r="J6" i="4"/>
  <c r="M6" i="4" s="1"/>
  <c r="J5" i="4"/>
  <c r="M5" i="4" s="1"/>
  <c r="J4" i="4"/>
  <c r="M4" i="4" s="1"/>
  <c r="J8" i="4"/>
  <c r="M8" i="4" s="1"/>
  <c r="J78" i="4"/>
  <c r="M78" i="4" s="1"/>
  <c r="J87" i="4"/>
  <c r="M87" i="4" s="1"/>
  <c r="J77" i="4"/>
  <c r="M77" i="4" s="1"/>
  <c r="J150" i="4"/>
  <c r="M150" i="4" s="1"/>
  <c r="J142" i="4"/>
  <c r="M142" i="4" s="1"/>
  <c r="J218" i="4"/>
  <c r="M218" i="4" s="1"/>
  <c r="J210" i="4"/>
  <c r="M210" i="4" s="1"/>
  <c r="J202" i="4"/>
  <c r="M202" i="4" s="1"/>
  <c r="J194" i="4"/>
  <c r="M194" i="4" s="1"/>
  <c r="J186" i="4"/>
  <c r="M186" i="4" s="1"/>
  <c r="J178" i="4"/>
  <c r="M178" i="4" s="1"/>
  <c r="J170" i="4"/>
  <c r="M170" i="4" s="1"/>
  <c r="J162" i="4"/>
  <c r="M162" i="4" s="1"/>
  <c r="J154" i="4"/>
  <c r="M154" i="4" s="1"/>
  <c r="J133" i="4"/>
  <c r="M133" i="4" s="1"/>
  <c r="J125" i="4"/>
  <c r="M125" i="4" s="1"/>
  <c r="J117" i="4"/>
  <c r="M117" i="4" s="1"/>
  <c r="J109" i="4"/>
  <c r="M109" i="4" s="1"/>
  <c r="J102" i="4"/>
  <c r="M102" i="4" s="1"/>
  <c r="J100" i="4"/>
  <c r="M100" i="4" s="1"/>
  <c r="J92" i="4"/>
  <c r="M92" i="4" s="1"/>
  <c r="J93" i="4"/>
  <c r="M93" i="4" s="1"/>
  <c r="J85" i="4"/>
  <c r="M85" i="4" s="1"/>
  <c r="J139" i="4"/>
  <c r="M139" i="4" s="1"/>
  <c r="J98" i="4"/>
  <c r="M98" i="4" s="1"/>
  <c r="L222" i="4"/>
  <c r="L223" i="4" s="1"/>
  <c r="L230" i="4" s="1"/>
  <c r="L231" i="4" s="1"/>
  <c r="J131" i="4"/>
  <c r="M131" i="4" s="1"/>
  <c r="J123" i="4"/>
  <c r="M123" i="4" s="1"/>
  <c r="J115" i="4"/>
  <c r="M115" i="4" s="1"/>
  <c r="J107" i="4"/>
  <c r="M107" i="4" s="1"/>
  <c r="J88" i="4"/>
  <c r="M88" i="4" s="1"/>
  <c r="J91" i="4"/>
  <c r="M91" i="4" s="1"/>
  <c r="J83" i="4"/>
  <c r="M83" i="4" s="1"/>
  <c r="J146" i="4"/>
  <c r="M146" i="4" s="1"/>
  <c r="J214" i="4"/>
  <c r="M214" i="4" s="1"/>
  <c r="J206" i="4"/>
  <c r="M206" i="4" s="1"/>
  <c r="J198" i="4"/>
  <c r="M198" i="4" s="1"/>
  <c r="J190" i="4"/>
  <c r="M190" i="4" s="1"/>
  <c r="J182" i="4"/>
  <c r="M182" i="4" s="1"/>
  <c r="J174" i="4"/>
  <c r="M174" i="4" s="1"/>
  <c r="J166" i="4"/>
  <c r="M166" i="4" s="1"/>
  <c r="J158" i="4"/>
  <c r="M158" i="4" s="1"/>
  <c r="J137" i="4"/>
  <c r="M137" i="4" s="1"/>
  <c r="J129" i="4"/>
  <c r="M129" i="4" s="1"/>
  <c r="J121" i="4"/>
  <c r="M121" i="4" s="1"/>
  <c r="J113" i="4"/>
  <c r="M113" i="4" s="1"/>
  <c r="J105" i="4"/>
  <c r="M105" i="4" s="1"/>
  <c r="J96" i="4"/>
  <c r="M96" i="4" s="1"/>
  <c r="J79" i="4"/>
  <c r="M79" i="4" s="1"/>
  <c r="J89" i="4"/>
  <c r="M89" i="4" s="1"/>
  <c r="J81" i="4"/>
  <c r="M81" i="4" s="1"/>
  <c r="J94" i="4"/>
  <c r="M94" i="4" s="1"/>
  <c r="I148" i="1"/>
  <c r="L148" i="1" s="1"/>
  <c r="I184" i="1"/>
  <c r="L184" i="1" s="1"/>
  <c r="I144" i="1"/>
  <c r="L144" i="1" s="1"/>
  <c r="I108" i="1"/>
  <c r="L108" i="1" s="1"/>
  <c r="I72" i="1"/>
  <c r="L72" i="1" s="1"/>
  <c r="I203" i="1"/>
  <c r="L203" i="1" s="1"/>
  <c r="I171" i="1"/>
  <c r="L171" i="1" s="1"/>
  <c r="I139" i="1"/>
  <c r="L139" i="1" s="1"/>
  <c r="I111" i="1"/>
  <c r="L111" i="1" s="1"/>
  <c r="I200" i="1"/>
  <c r="L200" i="1" s="1"/>
  <c r="I152" i="1"/>
  <c r="L152" i="1" s="1"/>
  <c r="I112" i="1"/>
  <c r="L112" i="1" s="1"/>
  <c r="I80" i="1"/>
  <c r="L80" i="1" s="1"/>
  <c r="I207" i="1"/>
  <c r="L207" i="1" s="1"/>
  <c r="I175" i="1"/>
  <c r="L175" i="1" s="1"/>
  <c r="I143" i="1"/>
  <c r="L143" i="1" s="1"/>
  <c r="I107" i="1"/>
  <c r="L107" i="1" s="1"/>
  <c r="I75" i="1"/>
  <c r="L75" i="1" s="1"/>
  <c r="I43" i="1"/>
  <c r="L43" i="1" s="1"/>
  <c r="I11" i="1"/>
  <c r="L11" i="1" s="1"/>
  <c r="E222" i="1"/>
  <c r="I206" i="1"/>
  <c r="L206" i="1" s="1"/>
  <c r="I186" i="1"/>
  <c r="L186" i="1" s="1"/>
  <c r="I182" i="1"/>
  <c r="L182" i="1" s="1"/>
  <c r="I170" i="1"/>
  <c r="L170" i="1" s="1"/>
  <c r="I166" i="1"/>
  <c r="L166" i="1" s="1"/>
  <c r="I154" i="1"/>
  <c r="L154" i="1" s="1"/>
  <c r="I150" i="1"/>
  <c r="L150" i="1" s="1"/>
  <c r="I138" i="1"/>
  <c r="L138" i="1" s="1"/>
  <c r="I134" i="1"/>
  <c r="L134" i="1" s="1"/>
  <c r="I122" i="1"/>
  <c r="L122" i="1" s="1"/>
  <c r="I118" i="1"/>
  <c r="L118" i="1" s="1"/>
  <c r="I102" i="1"/>
  <c r="L102" i="1" s="1"/>
  <c r="I94" i="1"/>
  <c r="L94" i="1" s="1"/>
  <c r="I78" i="1"/>
  <c r="L78" i="1" s="1"/>
  <c r="I74" i="1"/>
  <c r="L74" i="1" s="1"/>
  <c r="I62" i="1"/>
  <c r="L62" i="1" s="1"/>
  <c r="I58" i="1"/>
  <c r="L58" i="1" s="1"/>
  <c r="I46" i="1"/>
  <c r="L46" i="1" s="1"/>
  <c r="I42" i="1"/>
  <c r="L42" i="1" s="1"/>
  <c r="I30" i="1"/>
  <c r="L30" i="1" s="1"/>
  <c r="I26" i="1"/>
  <c r="L26" i="1" s="1"/>
  <c r="I14" i="1"/>
  <c r="L14" i="1" s="1"/>
  <c r="I10" i="1"/>
  <c r="L10" i="1" s="1"/>
  <c r="I87" i="1"/>
  <c r="L87" i="1" s="1"/>
  <c r="I79" i="1"/>
  <c r="L79" i="1" s="1"/>
  <c r="I55" i="1"/>
  <c r="L55" i="1" s="1"/>
  <c r="I47" i="1"/>
  <c r="L47" i="1" s="1"/>
  <c r="I23" i="1"/>
  <c r="L23" i="1" s="1"/>
  <c r="I15" i="1"/>
  <c r="L15" i="1" s="1"/>
  <c r="I210" i="1"/>
  <c r="L210" i="1" s="1"/>
  <c r="I202" i="1"/>
  <c r="L202" i="1" s="1"/>
  <c r="I217" i="1"/>
  <c r="L217" i="1" s="1"/>
  <c r="I213" i="1"/>
  <c r="L213" i="1" s="1"/>
  <c r="I201" i="1"/>
  <c r="L201" i="1" s="1"/>
  <c r="I197" i="1"/>
  <c r="L197" i="1" s="1"/>
  <c r="I185" i="1"/>
  <c r="L185" i="1" s="1"/>
  <c r="I181" i="1"/>
  <c r="L181" i="1" s="1"/>
  <c r="I169" i="1"/>
  <c r="L169" i="1" s="1"/>
  <c r="I165" i="1"/>
  <c r="L165" i="1" s="1"/>
  <c r="I153" i="1"/>
  <c r="L153" i="1" s="1"/>
  <c r="I149" i="1"/>
  <c r="L149" i="1" s="1"/>
  <c r="I137" i="1"/>
  <c r="L137" i="1" s="1"/>
  <c r="I133" i="1"/>
  <c r="L133" i="1" s="1"/>
  <c r="I121" i="1"/>
  <c r="L121" i="1" s="1"/>
  <c r="I117" i="1"/>
  <c r="L117" i="1" s="1"/>
  <c r="I101" i="1"/>
  <c r="L101" i="1" s="1"/>
  <c r="I97" i="1"/>
  <c r="L97" i="1" s="1"/>
  <c r="I81" i="1"/>
  <c r="L81" i="1" s="1"/>
  <c r="I73" i="1"/>
  <c r="L73" i="1" s="1"/>
  <c r="I49" i="1"/>
  <c r="L49" i="1" s="1"/>
  <c r="I41" i="1"/>
  <c r="L41" i="1" s="1"/>
  <c r="I17" i="1"/>
  <c r="L17" i="1" s="1"/>
  <c r="I9" i="1"/>
  <c r="L9" i="1" s="1"/>
  <c r="I52" i="1"/>
  <c r="L52" i="1" s="1"/>
  <c r="I48" i="1"/>
  <c r="L48" i="1" s="1"/>
  <c r="I36" i="1"/>
  <c r="L36" i="1" s="1"/>
  <c r="I32" i="1"/>
  <c r="L32" i="1" s="1"/>
  <c r="I20" i="1"/>
  <c r="L20" i="1" s="1"/>
  <c r="I16" i="1"/>
  <c r="L16" i="1" s="1"/>
  <c r="F222" i="1"/>
  <c r="M222" i="4" l="1"/>
  <c r="M223" i="4" s="1"/>
  <c r="M230" i="4" s="1"/>
  <c r="M231" i="4" s="1"/>
  <c r="L229" i="1"/>
  <c r="I13" i="1"/>
  <c r="L13" i="1" s="1"/>
  <c r="I45" i="1"/>
  <c r="L45" i="1" s="1"/>
  <c r="I77" i="1"/>
  <c r="L77" i="1" s="1"/>
  <c r="I98" i="1"/>
  <c r="L98" i="1" s="1"/>
  <c r="I29" i="1"/>
  <c r="L29" i="1" s="1"/>
  <c r="I21" i="1"/>
  <c r="L21" i="1" s="1"/>
  <c r="I53" i="1"/>
  <c r="L53" i="1" s="1"/>
  <c r="I82" i="1"/>
  <c r="L82" i="1" s="1"/>
  <c r="I61" i="1"/>
  <c r="L61" i="1" s="1"/>
  <c r="I109" i="1"/>
  <c r="L109" i="1" s="1"/>
  <c r="I69" i="1"/>
  <c r="L69" i="1" s="1"/>
  <c r="I114" i="1"/>
  <c r="L114" i="1" s="1"/>
  <c r="I132" i="1"/>
  <c r="L132" i="1" s="1"/>
  <c r="I93" i="1"/>
  <c r="L93" i="1" s="1"/>
  <c r="I5" i="1"/>
  <c r="L5" i="1" s="1"/>
  <c r="I37" i="1"/>
  <c r="L37" i="1" s="1"/>
  <c r="I196" i="1"/>
  <c r="L196" i="1" s="1"/>
  <c r="I27" i="1"/>
  <c r="L27" i="1" s="1"/>
  <c r="I59" i="1"/>
  <c r="L59" i="1" s="1"/>
  <c r="I91" i="1"/>
  <c r="L91" i="1" s="1"/>
  <c r="I127" i="1"/>
  <c r="L127" i="1" s="1"/>
  <c r="I159" i="1"/>
  <c r="L159" i="1" s="1"/>
  <c r="I191" i="1"/>
  <c r="L191" i="1" s="1"/>
  <c r="I68" i="1"/>
  <c r="L68" i="1" s="1"/>
  <c r="I96" i="1"/>
  <c r="L96" i="1" s="1"/>
  <c r="I128" i="1"/>
  <c r="L128" i="1" s="1"/>
  <c r="I172" i="1"/>
  <c r="L172" i="1" s="1"/>
  <c r="I220" i="1"/>
  <c r="L220" i="1" s="1"/>
  <c r="I123" i="1"/>
  <c r="L123" i="1" s="1"/>
  <c r="I155" i="1"/>
  <c r="L155" i="1" s="1"/>
  <c r="I187" i="1"/>
  <c r="L187" i="1" s="1"/>
  <c r="I219" i="1"/>
  <c r="L219" i="1" s="1"/>
  <c r="I92" i="1"/>
  <c r="L92" i="1" s="1"/>
  <c r="I124" i="1"/>
  <c r="L124" i="1" s="1"/>
  <c r="I168" i="1"/>
  <c r="L168" i="1" s="1"/>
  <c r="I204" i="1"/>
  <c r="L204" i="1" s="1"/>
  <c r="I180" i="1"/>
  <c r="L180" i="1" s="1"/>
  <c r="I214" i="1"/>
  <c r="L214" i="1" s="1"/>
  <c r="I19" i="1"/>
  <c r="L19" i="1" s="1"/>
  <c r="I51" i="1"/>
  <c r="L51" i="1" s="1"/>
  <c r="I83" i="1"/>
  <c r="L83" i="1" s="1"/>
  <c r="I119" i="1"/>
  <c r="L119" i="1" s="1"/>
  <c r="I151" i="1"/>
  <c r="L151" i="1" s="1"/>
  <c r="I183" i="1"/>
  <c r="L183" i="1" s="1"/>
  <c r="I215" i="1"/>
  <c r="L215" i="1" s="1"/>
  <c r="I88" i="1"/>
  <c r="L88" i="1" s="1"/>
  <c r="I120" i="1"/>
  <c r="L120" i="1" s="1"/>
  <c r="I160" i="1"/>
  <c r="L160" i="1" s="1"/>
  <c r="I208" i="1"/>
  <c r="L208" i="1" s="1"/>
  <c r="I115" i="1"/>
  <c r="L115" i="1" s="1"/>
  <c r="I147" i="1"/>
  <c r="L147" i="1" s="1"/>
  <c r="I179" i="1"/>
  <c r="L179" i="1" s="1"/>
  <c r="I211" i="1"/>
  <c r="L211" i="1" s="1"/>
  <c r="I84" i="1"/>
  <c r="L84" i="1" s="1"/>
  <c r="I116" i="1"/>
  <c r="L116" i="1" s="1"/>
  <c r="I156" i="1"/>
  <c r="L156" i="1" s="1"/>
  <c r="I192" i="1"/>
  <c r="L192" i="1" s="1"/>
  <c r="I164" i="1"/>
  <c r="L164" i="1" s="1"/>
  <c r="I8" i="1"/>
  <c r="L8" i="1" s="1"/>
  <c r="I24" i="1"/>
  <c r="L24" i="1" s="1"/>
  <c r="I40" i="1"/>
  <c r="L40" i="1" s="1"/>
  <c r="I56" i="1"/>
  <c r="L56" i="1" s="1"/>
  <c r="I25" i="1"/>
  <c r="L25" i="1" s="1"/>
  <c r="I57" i="1"/>
  <c r="L57" i="1" s="1"/>
  <c r="I85" i="1"/>
  <c r="L85" i="1" s="1"/>
  <c r="I105" i="1"/>
  <c r="L105" i="1" s="1"/>
  <c r="I125" i="1"/>
  <c r="L125" i="1" s="1"/>
  <c r="I141" i="1"/>
  <c r="L141" i="1" s="1"/>
  <c r="I157" i="1"/>
  <c r="L157" i="1" s="1"/>
  <c r="I173" i="1"/>
  <c r="L173" i="1" s="1"/>
  <c r="I189" i="1"/>
  <c r="L189" i="1" s="1"/>
  <c r="I205" i="1"/>
  <c r="L205" i="1" s="1"/>
  <c r="I221" i="1"/>
  <c r="L221" i="1" s="1"/>
  <c r="I218" i="1"/>
  <c r="L218" i="1" s="1"/>
  <c r="I31" i="1"/>
  <c r="L31" i="1" s="1"/>
  <c r="I63" i="1"/>
  <c r="L63" i="1" s="1"/>
  <c r="I95" i="1"/>
  <c r="L95" i="1" s="1"/>
  <c r="I18" i="1"/>
  <c r="L18" i="1" s="1"/>
  <c r="I34" i="1"/>
  <c r="L34" i="1" s="1"/>
  <c r="I50" i="1"/>
  <c r="L50" i="1" s="1"/>
  <c r="I66" i="1"/>
  <c r="L66" i="1" s="1"/>
  <c r="I86" i="1"/>
  <c r="L86" i="1" s="1"/>
  <c r="I106" i="1"/>
  <c r="L106" i="1" s="1"/>
  <c r="I126" i="1"/>
  <c r="L126" i="1" s="1"/>
  <c r="I142" i="1"/>
  <c r="L142" i="1" s="1"/>
  <c r="I158" i="1"/>
  <c r="L158" i="1" s="1"/>
  <c r="I174" i="1"/>
  <c r="L174" i="1" s="1"/>
  <c r="I190" i="1"/>
  <c r="L190" i="1" s="1"/>
  <c r="I12" i="1"/>
  <c r="L12" i="1" s="1"/>
  <c r="I28" i="1"/>
  <c r="L28" i="1" s="1"/>
  <c r="I44" i="1"/>
  <c r="L44" i="1" s="1"/>
  <c r="I60" i="1"/>
  <c r="L60" i="1" s="1"/>
  <c r="I33" i="1"/>
  <c r="L33" i="1" s="1"/>
  <c r="I65" i="1"/>
  <c r="L65" i="1" s="1"/>
  <c r="I89" i="1"/>
  <c r="L89" i="1" s="1"/>
  <c r="I113" i="1"/>
  <c r="L113" i="1" s="1"/>
  <c r="I129" i="1"/>
  <c r="L129" i="1" s="1"/>
  <c r="I145" i="1"/>
  <c r="L145" i="1" s="1"/>
  <c r="I161" i="1"/>
  <c r="L161" i="1" s="1"/>
  <c r="I177" i="1"/>
  <c r="L177" i="1" s="1"/>
  <c r="I193" i="1"/>
  <c r="L193" i="1" s="1"/>
  <c r="I209" i="1"/>
  <c r="L209" i="1" s="1"/>
  <c r="I194" i="1"/>
  <c r="L194" i="1" s="1"/>
  <c r="I7" i="1"/>
  <c r="L7" i="1" s="1"/>
  <c r="I39" i="1"/>
  <c r="L39" i="1" s="1"/>
  <c r="I71" i="1"/>
  <c r="L71" i="1" s="1"/>
  <c r="I6" i="1"/>
  <c r="L6" i="1" s="1"/>
  <c r="I22" i="1"/>
  <c r="L22" i="1" s="1"/>
  <c r="I38" i="1"/>
  <c r="L38" i="1" s="1"/>
  <c r="I54" i="1"/>
  <c r="L54" i="1" s="1"/>
  <c r="I70" i="1"/>
  <c r="L70" i="1" s="1"/>
  <c r="I90" i="1"/>
  <c r="L90" i="1" s="1"/>
  <c r="I110" i="1"/>
  <c r="L110" i="1" s="1"/>
  <c r="I130" i="1"/>
  <c r="L130" i="1" s="1"/>
  <c r="I146" i="1"/>
  <c r="L146" i="1" s="1"/>
  <c r="I162" i="1"/>
  <c r="L162" i="1" s="1"/>
  <c r="I178" i="1"/>
  <c r="L178" i="1" s="1"/>
  <c r="I198" i="1"/>
  <c r="L198" i="1" s="1"/>
  <c r="I4" i="1"/>
  <c r="L4" i="1" s="1"/>
  <c r="L222" i="1" s="1"/>
  <c r="L223" i="1" s="1"/>
  <c r="L230" i="1" s="1"/>
  <c r="L231" i="1" s="1"/>
  <c r="I35" i="1"/>
  <c r="L35" i="1" s="1"/>
  <c r="I67" i="1"/>
  <c r="L67" i="1" s="1"/>
  <c r="I99" i="1"/>
  <c r="L99" i="1" s="1"/>
  <c r="I135" i="1"/>
  <c r="L135" i="1" s="1"/>
  <c r="I167" i="1"/>
  <c r="L167" i="1" s="1"/>
  <c r="I199" i="1"/>
  <c r="L199" i="1" s="1"/>
  <c r="I76" i="1"/>
  <c r="L76" i="1" s="1"/>
  <c r="I104" i="1"/>
  <c r="L104" i="1" s="1"/>
  <c r="I140" i="1"/>
  <c r="L140" i="1" s="1"/>
  <c r="I188" i="1"/>
  <c r="L188" i="1" s="1"/>
  <c r="I103" i="1"/>
  <c r="L103" i="1" s="1"/>
  <c r="I131" i="1"/>
  <c r="L131" i="1" s="1"/>
  <c r="I163" i="1"/>
  <c r="L163" i="1" s="1"/>
  <c r="I195" i="1"/>
  <c r="L195" i="1" s="1"/>
  <c r="I64" i="1"/>
  <c r="L64" i="1" s="1"/>
  <c r="I100" i="1"/>
  <c r="L100" i="1" s="1"/>
  <c r="I136" i="1"/>
  <c r="L136" i="1" s="1"/>
  <c r="I176" i="1"/>
  <c r="L176" i="1" s="1"/>
  <c r="I216" i="1"/>
  <c r="L216" i="1" s="1"/>
  <c r="I212" i="1"/>
  <c r="L212" i="1" s="1"/>
  <c r="J5" i="1"/>
  <c r="M5" i="1" s="1"/>
  <c r="J9" i="1"/>
  <c r="M9" i="1" s="1"/>
  <c r="J13" i="1"/>
  <c r="M13" i="1" s="1"/>
  <c r="J17" i="1"/>
  <c r="M17" i="1" s="1"/>
  <c r="J21" i="1"/>
  <c r="M21" i="1" s="1"/>
  <c r="J25" i="1"/>
  <c r="M25" i="1" s="1"/>
  <c r="J29" i="1"/>
  <c r="M29" i="1" s="1"/>
  <c r="J33" i="1"/>
  <c r="M33" i="1" s="1"/>
  <c r="J37" i="1"/>
  <c r="M37" i="1" s="1"/>
  <c r="J41" i="1"/>
  <c r="M41" i="1" s="1"/>
  <c r="J45" i="1"/>
  <c r="M45" i="1" s="1"/>
  <c r="J49" i="1"/>
  <c r="M49" i="1" s="1"/>
  <c r="J53" i="1"/>
  <c r="M53" i="1" s="1"/>
  <c r="J57" i="1"/>
  <c r="M57" i="1" s="1"/>
  <c r="J61" i="1"/>
  <c r="M61" i="1" s="1"/>
  <c r="J65" i="1"/>
  <c r="M65" i="1" s="1"/>
  <c r="J69" i="1"/>
  <c r="M69" i="1" s="1"/>
  <c r="J73" i="1"/>
  <c r="M73" i="1" s="1"/>
  <c r="J77" i="1"/>
  <c r="M77" i="1" s="1"/>
  <c r="J81" i="1"/>
  <c r="M81" i="1" s="1"/>
  <c r="J85" i="1"/>
  <c r="M85" i="1" s="1"/>
  <c r="J89" i="1"/>
  <c r="M89" i="1" s="1"/>
  <c r="J93" i="1"/>
  <c r="M93" i="1" s="1"/>
  <c r="J97" i="1"/>
  <c r="M97" i="1" s="1"/>
  <c r="J101" i="1"/>
  <c r="M101" i="1" s="1"/>
  <c r="J105" i="1"/>
  <c r="M105" i="1" s="1"/>
  <c r="J109" i="1"/>
  <c r="M109" i="1" s="1"/>
  <c r="J113" i="1"/>
  <c r="M113" i="1" s="1"/>
  <c r="J117" i="1"/>
  <c r="M117" i="1" s="1"/>
  <c r="J121" i="1"/>
  <c r="M121" i="1" s="1"/>
  <c r="J125" i="1"/>
  <c r="M125" i="1" s="1"/>
  <c r="J129" i="1"/>
  <c r="M129" i="1" s="1"/>
  <c r="J133" i="1"/>
  <c r="M133" i="1" s="1"/>
  <c r="J137" i="1"/>
  <c r="M137" i="1" s="1"/>
  <c r="J141" i="1"/>
  <c r="M141" i="1" s="1"/>
  <c r="J145" i="1"/>
  <c r="M145" i="1" s="1"/>
  <c r="M229" i="1"/>
  <c r="J7" i="1"/>
  <c r="M7" i="1" s="1"/>
  <c r="J11" i="1"/>
  <c r="M11" i="1" s="1"/>
  <c r="J15" i="1"/>
  <c r="M15" i="1" s="1"/>
  <c r="J19" i="1"/>
  <c r="M19" i="1" s="1"/>
  <c r="J23" i="1"/>
  <c r="M23" i="1" s="1"/>
  <c r="J27" i="1"/>
  <c r="M27" i="1" s="1"/>
  <c r="J31" i="1"/>
  <c r="M31" i="1" s="1"/>
  <c r="J35" i="1"/>
  <c r="M35" i="1" s="1"/>
  <c r="J39" i="1"/>
  <c r="M39" i="1" s="1"/>
  <c r="J43" i="1"/>
  <c r="M43" i="1" s="1"/>
  <c r="J47" i="1"/>
  <c r="M47" i="1" s="1"/>
  <c r="J51" i="1"/>
  <c r="M51" i="1" s="1"/>
  <c r="J55" i="1"/>
  <c r="M55" i="1" s="1"/>
  <c r="J59" i="1"/>
  <c r="M59" i="1" s="1"/>
  <c r="J63" i="1"/>
  <c r="M63" i="1" s="1"/>
  <c r="J67" i="1"/>
  <c r="M67" i="1" s="1"/>
  <c r="J71" i="1"/>
  <c r="M71" i="1" s="1"/>
  <c r="J75" i="1"/>
  <c r="M75" i="1" s="1"/>
  <c r="J79" i="1"/>
  <c r="M79" i="1" s="1"/>
  <c r="J83" i="1"/>
  <c r="M83" i="1" s="1"/>
  <c r="J87" i="1"/>
  <c r="M87" i="1" s="1"/>
  <c r="J91" i="1"/>
  <c r="M91" i="1" s="1"/>
  <c r="J95" i="1"/>
  <c r="M95" i="1" s="1"/>
  <c r="J99" i="1"/>
  <c r="M99" i="1" s="1"/>
  <c r="J103" i="1"/>
  <c r="M103" i="1" s="1"/>
  <c r="J107" i="1"/>
  <c r="M107" i="1" s="1"/>
  <c r="J111" i="1"/>
  <c r="M111" i="1" s="1"/>
  <c r="J115" i="1"/>
  <c r="M115" i="1" s="1"/>
  <c r="J119" i="1"/>
  <c r="M119" i="1" s="1"/>
  <c r="J123" i="1"/>
  <c r="M123" i="1" s="1"/>
  <c r="J127" i="1"/>
  <c r="M127" i="1" s="1"/>
  <c r="J131" i="1"/>
  <c r="M131" i="1" s="1"/>
  <c r="J12" i="1"/>
  <c r="M12" i="1" s="1"/>
  <c r="J20" i="1"/>
  <c r="M20" i="1" s="1"/>
  <c r="J28" i="1"/>
  <c r="M28" i="1" s="1"/>
  <c r="J36" i="1"/>
  <c r="M36" i="1" s="1"/>
  <c r="J44" i="1"/>
  <c r="M44" i="1" s="1"/>
  <c r="J52" i="1"/>
  <c r="M52" i="1" s="1"/>
  <c r="J60" i="1"/>
  <c r="M60" i="1" s="1"/>
  <c r="J68" i="1"/>
  <c r="M68" i="1" s="1"/>
  <c r="J76" i="1"/>
  <c r="M76" i="1" s="1"/>
  <c r="J84" i="1"/>
  <c r="M84" i="1" s="1"/>
  <c r="J92" i="1"/>
  <c r="M92" i="1" s="1"/>
  <c r="J100" i="1"/>
  <c r="M100" i="1" s="1"/>
  <c r="J108" i="1"/>
  <c r="M108" i="1" s="1"/>
  <c r="J116" i="1"/>
  <c r="M116" i="1" s="1"/>
  <c r="J124" i="1"/>
  <c r="M124" i="1" s="1"/>
  <c r="J132" i="1"/>
  <c r="M132" i="1" s="1"/>
  <c r="J138" i="1"/>
  <c r="M138" i="1" s="1"/>
  <c r="J143" i="1"/>
  <c r="M143" i="1" s="1"/>
  <c r="J148" i="1"/>
  <c r="M148" i="1" s="1"/>
  <c r="J152" i="1"/>
  <c r="M152" i="1" s="1"/>
  <c r="J156" i="1"/>
  <c r="M156" i="1" s="1"/>
  <c r="J160" i="1"/>
  <c r="M160" i="1" s="1"/>
  <c r="J164" i="1"/>
  <c r="M164" i="1" s="1"/>
  <c r="J168" i="1"/>
  <c r="M168" i="1" s="1"/>
  <c r="J172" i="1"/>
  <c r="M172" i="1" s="1"/>
  <c r="J176" i="1"/>
  <c r="M176" i="1" s="1"/>
  <c r="J180" i="1"/>
  <c r="M180" i="1" s="1"/>
  <c r="J184" i="1"/>
  <c r="M184" i="1" s="1"/>
  <c r="J188" i="1"/>
  <c r="M188" i="1" s="1"/>
  <c r="J192" i="1"/>
  <c r="M192" i="1" s="1"/>
  <c r="J196" i="1"/>
  <c r="M196" i="1" s="1"/>
  <c r="J200" i="1"/>
  <c r="M200" i="1" s="1"/>
  <c r="J204" i="1"/>
  <c r="M204" i="1" s="1"/>
  <c r="J208" i="1"/>
  <c r="M208" i="1" s="1"/>
  <c r="J212" i="1"/>
  <c r="M212" i="1" s="1"/>
  <c r="J216" i="1"/>
  <c r="M216" i="1" s="1"/>
  <c r="J220" i="1"/>
  <c r="M220" i="1" s="1"/>
  <c r="J130" i="1"/>
  <c r="M130" i="1" s="1"/>
  <c r="J147" i="1"/>
  <c r="M147" i="1" s="1"/>
  <c r="J155" i="1"/>
  <c r="M155" i="1" s="1"/>
  <c r="J163" i="1"/>
  <c r="M163" i="1" s="1"/>
  <c r="J175" i="1"/>
  <c r="M175" i="1" s="1"/>
  <c r="J187" i="1"/>
  <c r="M187" i="1" s="1"/>
  <c r="J199" i="1"/>
  <c r="M199" i="1" s="1"/>
  <c r="J211" i="1"/>
  <c r="M211" i="1" s="1"/>
  <c r="J6" i="1"/>
  <c r="M6" i="1" s="1"/>
  <c r="J14" i="1"/>
  <c r="M14" i="1" s="1"/>
  <c r="J22" i="1"/>
  <c r="M22" i="1" s="1"/>
  <c r="J30" i="1"/>
  <c r="M30" i="1" s="1"/>
  <c r="J38" i="1"/>
  <c r="M38" i="1" s="1"/>
  <c r="J46" i="1"/>
  <c r="M46" i="1" s="1"/>
  <c r="J54" i="1"/>
  <c r="M54" i="1" s="1"/>
  <c r="J62" i="1"/>
  <c r="M62" i="1" s="1"/>
  <c r="J70" i="1"/>
  <c r="M70" i="1" s="1"/>
  <c r="J78" i="1"/>
  <c r="M78" i="1" s="1"/>
  <c r="J86" i="1"/>
  <c r="M86" i="1" s="1"/>
  <c r="J94" i="1"/>
  <c r="M94" i="1" s="1"/>
  <c r="J102" i="1"/>
  <c r="M102" i="1" s="1"/>
  <c r="J110" i="1"/>
  <c r="M110" i="1" s="1"/>
  <c r="J118" i="1"/>
  <c r="M118" i="1" s="1"/>
  <c r="J126" i="1"/>
  <c r="M126" i="1" s="1"/>
  <c r="J134" i="1"/>
  <c r="M134" i="1" s="1"/>
  <c r="J139" i="1"/>
  <c r="M139" i="1" s="1"/>
  <c r="J144" i="1"/>
  <c r="M144" i="1" s="1"/>
  <c r="J149" i="1"/>
  <c r="M149" i="1" s="1"/>
  <c r="J153" i="1"/>
  <c r="M153" i="1" s="1"/>
  <c r="J157" i="1"/>
  <c r="M157" i="1" s="1"/>
  <c r="J161" i="1"/>
  <c r="M161" i="1" s="1"/>
  <c r="J165" i="1"/>
  <c r="M165" i="1" s="1"/>
  <c r="J169" i="1"/>
  <c r="M169" i="1" s="1"/>
  <c r="J173" i="1"/>
  <c r="M173" i="1" s="1"/>
  <c r="J177" i="1"/>
  <c r="M177" i="1" s="1"/>
  <c r="J181" i="1"/>
  <c r="M181" i="1" s="1"/>
  <c r="J185" i="1"/>
  <c r="M185" i="1" s="1"/>
  <c r="J189" i="1"/>
  <c r="M189" i="1" s="1"/>
  <c r="J193" i="1"/>
  <c r="M193" i="1" s="1"/>
  <c r="J197" i="1"/>
  <c r="M197" i="1" s="1"/>
  <c r="J201" i="1"/>
  <c r="M201" i="1" s="1"/>
  <c r="J205" i="1"/>
  <c r="M205" i="1" s="1"/>
  <c r="J209" i="1"/>
  <c r="M209" i="1" s="1"/>
  <c r="J213" i="1"/>
  <c r="M213" i="1" s="1"/>
  <c r="J217" i="1"/>
  <c r="M217" i="1" s="1"/>
  <c r="J74" i="1"/>
  <c r="M74" i="1" s="1"/>
  <c r="J171" i="1"/>
  <c r="M171" i="1" s="1"/>
  <c r="J183" i="1"/>
  <c r="M183" i="1" s="1"/>
  <c r="J195" i="1"/>
  <c r="M195" i="1" s="1"/>
  <c r="J207" i="1"/>
  <c r="M207" i="1" s="1"/>
  <c r="J215" i="1"/>
  <c r="M215" i="1" s="1"/>
  <c r="J8" i="1"/>
  <c r="M8" i="1" s="1"/>
  <c r="J16" i="1"/>
  <c r="M16" i="1" s="1"/>
  <c r="J24" i="1"/>
  <c r="M24" i="1" s="1"/>
  <c r="J32" i="1"/>
  <c r="M32" i="1" s="1"/>
  <c r="J40" i="1"/>
  <c r="M40" i="1" s="1"/>
  <c r="J48" i="1"/>
  <c r="M48" i="1" s="1"/>
  <c r="J56" i="1"/>
  <c r="M56" i="1" s="1"/>
  <c r="J64" i="1"/>
  <c r="M64" i="1" s="1"/>
  <c r="J72" i="1"/>
  <c r="M72" i="1" s="1"/>
  <c r="J80" i="1"/>
  <c r="M80" i="1" s="1"/>
  <c r="J88" i="1"/>
  <c r="M88" i="1" s="1"/>
  <c r="J96" i="1"/>
  <c r="M96" i="1" s="1"/>
  <c r="J104" i="1"/>
  <c r="M104" i="1" s="1"/>
  <c r="J112" i="1"/>
  <c r="M112" i="1" s="1"/>
  <c r="J120" i="1"/>
  <c r="M120" i="1" s="1"/>
  <c r="J128" i="1"/>
  <c r="M128" i="1" s="1"/>
  <c r="J135" i="1"/>
  <c r="M135" i="1" s="1"/>
  <c r="J140" i="1"/>
  <c r="M140" i="1" s="1"/>
  <c r="J146" i="1"/>
  <c r="M146" i="1" s="1"/>
  <c r="J150" i="1"/>
  <c r="M150" i="1" s="1"/>
  <c r="J154" i="1"/>
  <c r="M154" i="1" s="1"/>
  <c r="J158" i="1"/>
  <c r="M158" i="1" s="1"/>
  <c r="J162" i="1"/>
  <c r="M162" i="1" s="1"/>
  <c r="J166" i="1"/>
  <c r="M166" i="1" s="1"/>
  <c r="J170" i="1"/>
  <c r="M170" i="1" s="1"/>
  <c r="J174" i="1"/>
  <c r="M174" i="1" s="1"/>
  <c r="J178" i="1"/>
  <c r="M178" i="1" s="1"/>
  <c r="J182" i="1"/>
  <c r="M182" i="1" s="1"/>
  <c r="J186" i="1"/>
  <c r="M186" i="1" s="1"/>
  <c r="J190" i="1"/>
  <c r="M190" i="1" s="1"/>
  <c r="J194" i="1"/>
  <c r="M194" i="1" s="1"/>
  <c r="J198" i="1"/>
  <c r="M198" i="1" s="1"/>
  <c r="J202" i="1"/>
  <c r="M202" i="1" s="1"/>
  <c r="J206" i="1"/>
  <c r="M206" i="1" s="1"/>
  <c r="J210" i="1"/>
  <c r="M210" i="1" s="1"/>
  <c r="J214" i="1"/>
  <c r="M214" i="1" s="1"/>
  <c r="J218" i="1"/>
  <c r="M218" i="1" s="1"/>
  <c r="J4" i="1"/>
  <c r="M4" i="1" s="1"/>
  <c r="J10" i="1"/>
  <c r="M10" i="1" s="1"/>
  <c r="J18" i="1"/>
  <c r="M18" i="1" s="1"/>
  <c r="J26" i="1"/>
  <c r="M26" i="1" s="1"/>
  <c r="J34" i="1"/>
  <c r="M34" i="1" s="1"/>
  <c r="J42" i="1"/>
  <c r="M42" i="1" s="1"/>
  <c r="J50" i="1"/>
  <c r="M50" i="1" s="1"/>
  <c r="J58" i="1"/>
  <c r="M58" i="1" s="1"/>
  <c r="J66" i="1"/>
  <c r="M66" i="1" s="1"/>
  <c r="J82" i="1"/>
  <c r="M82" i="1" s="1"/>
  <c r="J90" i="1"/>
  <c r="M90" i="1" s="1"/>
  <c r="J98" i="1"/>
  <c r="M98" i="1" s="1"/>
  <c r="J106" i="1"/>
  <c r="M106" i="1" s="1"/>
  <c r="J114" i="1"/>
  <c r="M114" i="1" s="1"/>
  <c r="J122" i="1"/>
  <c r="M122" i="1" s="1"/>
  <c r="J136" i="1"/>
  <c r="M136" i="1" s="1"/>
  <c r="J142" i="1"/>
  <c r="M142" i="1" s="1"/>
  <c r="J151" i="1"/>
  <c r="M151" i="1" s="1"/>
  <c r="J159" i="1"/>
  <c r="M159" i="1" s="1"/>
  <c r="J167" i="1"/>
  <c r="M167" i="1" s="1"/>
  <c r="J179" i="1"/>
  <c r="M179" i="1" s="1"/>
  <c r="J191" i="1"/>
  <c r="M191" i="1" s="1"/>
  <c r="J203" i="1"/>
  <c r="M203" i="1" s="1"/>
  <c r="J219" i="1"/>
  <c r="M219" i="1" s="1"/>
  <c r="J221" i="1"/>
  <c r="M221" i="1" s="1"/>
  <c r="M222" i="1" l="1"/>
  <c r="M223" i="1" s="1"/>
  <c r="M230" i="1" s="1"/>
  <c r="M231" i="1" s="1"/>
</calcChain>
</file>

<file path=xl/sharedStrings.xml><?xml version="1.0" encoding="utf-8"?>
<sst xmlns="http://schemas.openxmlformats.org/spreadsheetml/2006/main" count="45" uniqueCount="26">
  <si>
    <t>PGSUS</t>
  </si>
  <si>
    <t>Tarih</t>
  </si>
  <si>
    <t>THYAO</t>
  </si>
  <si>
    <t>P_PGSUS</t>
  </si>
  <si>
    <t>P_THYAO</t>
  </si>
  <si>
    <t>GETİRİ</t>
  </si>
  <si>
    <t>r_PGSUS</t>
  </si>
  <si>
    <t>r_THYAO</t>
  </si>
  <si>
    <t>ORTALAMA</t>
  </si>
  <si>
    <r>
      <t>r_PGSUS-</t>
    </r>
    <r>
      <rPr>
        <sz val="11"/>
        <color rgb="FFFF0000"/>
        <rFont val="Calibri"/>
        <family val="2"/>
        <charset val="162"/>
        <scheme val="minor"/>
      </rPr>
      <t>Ort_r_PGSUS</t>
    </r>
  </si>
  <si>
    <r>
      <t>r_THYAO-</t>
    </r>
    <r>
      <rPr>
        <sz val="11"/>
        <color rgb="FFFF0000"/>
        <rFont val="Calibri"/>
        <family val="2"/>
        <charset val="162"/>
        <scheme val="minor"/>
      </rPr>
      <t>Ort_r_THYAO</t>
    </r>
  </si>
  <si>
    <r>
      <t>(r_PGSUS-</t>
    </r>
    <r>
      <rPr>
        <sz val="11"/>
        <color rgb="FFFF0000"/>
        <rFont val="Calibri"/>
        <family val="2"/>
        <charset val="162"/>
        <scheme val="minor"/>
      </rPr>
      <t>Ort_r_PGSUS)^2</t>
    </r>
  </si>
  <si>
    <r>
      <t>(r_THYAO-</t>
    </r>
    <r>
      <rPr>
        <sz val="11"/>
        <color rgb="FFFF0000"/>
        <rFont val="Calibri"/>
        <family val="2"/>
        <charset val="162"/>
        <scheme val="minor"/>
      </rPr>
      <t>Ort_r_THYAO)^2</t>
    </r>
  </si>
  <si>
    <t>VARYANS</t>
  </si>
  <si>
    <t>STD. SAPMA</t>
  </si>
  <si>
    <t>RİSK</t>
  </si>
  <si>
    <t>VARYASYON KATSAYISI</t>
  </si>
  <si>
    <t>DURUM</t>
  </si>
  <si>
    <t>W_PGSUS</t>
  </si>
  <si>
    <t>W_THYAO</t>
  </si>
  <si>
    <t>GETİRİ_PORTFÖY</t>
  </si>
  <si>
    <t>RİSK_PORTFÖY</t>
  </si>
  <si>
    <t>PORTFÖY</t>
  </si>
  <si>
    <r>
      <t>(r_PGSUS-</t>
    </r>
    <r>
      <rPr>
        <sz val="11"/>
        <color rgb="FFFF0000"/>
        <rFont val="Calibri"/>
        <family val="2"/>
        <charset val="162"/>
        <scheme val="minor"/>
      </rPr>
      <t>Ort_r_PGSUS)*(</t>
    </r>
    <r>
      <rPr>
        <sz val="11"/>
        <color theme="1"/>
        <rFont val="Calibri"/>
        <family val="2"/>
        <charset val="162"/>
        <scheme val="minor"/>
      </rPr>
      <t>r_THYAO</t>
    </r>
    <r>
      <rPr>
        <sz val="11"/>
        <color rgb="FFFF0000"/>
        <rFont val="Calibri"/>
        <family val="2"/>
        <charset val="162"/>
        <scheme val="minor"/>
      </rPr>
      <t>-Ort_r_THYAO)</t>
    </r>
  </si>
  <si>
    <t>KORELASYON(PGSUS_THYAO)</t>
  </si>
  <si>
    <t>KOVARYANS(PGSUS_THYAO)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</si>
</sst>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0" fontId="5" fillId="0" borderId="0" xfId="0" applyFont="1"/>
    <xf numFmtId="10" fontId="5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9" fontId="0" fillId="0" borderId="0" xfId="0" applyNumberFormat="1" applyAlignment="1">
      <alignment horizontal="center"/>
    </xf>
    <xf numFmtId="0" fontId="8" fillId="2" borderId="0" xfId="0" applyFont="1" applyFill="1" applyAlignment="1">
      <alignment horizontal="center"/>
    </xf>
    <xf numFmtId="9" fontId="8" fillId="2" borderId="0" xfId="0" applyNumberFormat="1" applyFont="1" applyFill="1" applyAlignment="1">
      <alignment horizontal="center"/>
    </xf>
    <xf numFmtId="10" fontId="8" fillId="2" borderId="0" xfId="1" applyNumberFormat="1" applyFont="1" applyFill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4982693585837224E-2"/>
          <c:y val="0.15266232397202864"/>
          <c:w val="0.84723650923452842"/>
          <c:h val="0.75644733601909242"/>
        </c:manualLayout>
      </c:layout>
      <c:scatterChart>
        <c:scatterStyle val="lineMarker"/>
        <c:varyColors val="0"/>
        <c:ser>
          <c:idx val="0"/>
          <c:order val="0"/>
          <c:tx>
            <c:v>TEKİL MENKUL KIYMET</c:v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6.1960077594583114E-2"/>
                  <c:y val="-4.7165526142728426E-2"/>
                </c:manualLayout>
              </c:layout>
              <c:tx>
                <c:rich>
                  <a:bodyPr/>
                  <a:lstStyle/>
                  <a:p>
                    <a:pPr>
                      <a:defRPr sz="1050" b="1"/>
                    </a:pPr>
                    <a:r>
                      <a:rPr lang="tr-TR" sz="1050" b="1"/>
                      <a:t>PGSUS</a:t>
                    </a:r>
                    <a:endParaRPr lang="en-US" sz="1050" b="1"/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11200475565174611"/>
                  <c:y val="-1.4512469582378109E-2"/>
                </c:manualLayout>
              </c:layout>
              <c:tx>
                <c:rich>
                  <a:bodyPr/>
                  <a:lstStyle/>
                  <a:p>
                    <a:pPr>
                      <a:defRPr sz="1050" b="1"/>
                    </a:pPr>
                    <a:r>
                      <a:rPr lang="tr-TR" sz="1050" b="1"/>
                      <a:t>THYAO</a:t>
                    </a:r>
                    <a:endParaRPr lang="en-US" sz="1050" b="1"/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'TEKİL MENKUL KIYMET'!$L$230:$M$230</c:f>
              <c:numCache>
                <c:formatCode>0.00%</c:formatCode>
                <c:ptCount val="2"/>
                <c:pt idx="0">
                  <c:v>3.0563418130338936E-2</c:v>
                </c:pt>
                <c:pt idx="1">
                  <c:v>2.5896133441065301E-2</c:v>
                </c:pt>
              </c:numCache>
            </c:numRef>
          </c:xVal>
          <c:yVal>
            <c:numRef>
              <c:f>'TEKİL MENKUL KIYMET'!$L$229:$M$229</c:f>
              <c:numCache>
                <c:formatCode>0.00%</c:formatCode>
                <c:ptCount val="2"/>
                <c:pt idx="0">
                  <c:v>6.0247308209202474E-3</c:v>
                </c:pt>
                <c:pt idx="1">
                  <c:v>2.9751086231226089E-4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5278784"/>
        <c:axId val="805278208"/>
      </c:scatterChart>
      <c:valAx>
        <c:axId val="805278784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805278208"/>
        <c:crosses val="autoZero"/>
        <c:crossBetween val="midCat"/>
      </c:valAx>
      <c:valAx>
        <c:axId val="80527820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052787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4982693585837224E-2"/>
          <c:y val="0.15266232397202864"/>
          <c:w val="0.84723650923452842"/>
          <c:h val="0.75644733601909242"/>
        </c:manualLayout>
      </c:layout>
      <c:scatterChart>
        <c:scatterStyle val="lineMarker"/>
        <c:varyColors val="0"/>
        <c:ser>
          <c:idx val="0"/>
          <c:order val="0"/>
          <c:tx>
            <c:v>TEKİL MENKUL KIYMET</c:v>
          </c:tx>
          <c:spPr>
            <a:ln w="28575">
              <a:noFill/>
            </a:ln>
          </c:spPr>
          <c:dLbls>
            <c:dLbl>
              <c:idx val="0"/>
              <c:layout>
                <c:manualLayout>
                  <c:x val="-6.1960077594583114E-2"/>
                  <c:y val="-4.7165526142728426E-2"/>
                </c:manualLayout>
              </c:layout>
              <c:tx>
                <c:rich>
                  <a:bodyPr/>
                  <a:lstStyle/>
                  <a:p>
                    <a:pPr>
                      <a:defRPr sz="1050" b="1"/>
                    </a:pPr>
                    <a:r>
                      <a:rPr lang="tr-TR" sz="1050" b="1"/>
                      <a:t>PGSUS</a:t>
                    </a:r>
                    <a:endParaRPr lang="en-US" sz="1050" b="1"/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11200475565174611"/>
                  <c:y val="-1.4512469582378109E-2"/>
                </c:manualLayout>
              </c:layout>
              <c:tx>
                <c:rich>
                  <a:bodyPr/>
                  <a:lstStyle/>
                  <a:p>
                    <a:pPr>
                      <a:defRPr sz="1050" b="1"/>
                    </a:pPr>
                    <a:r>
                      <a:rPr lang="tr-TR" sz="1050" b="1"/>
                      <a:t>THYAO</a:t>
                    </a:r>
                    <a:endParaRPr lang="en-US" sz="1050" b="1"/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xVal>
            <c:numRef>
              <c:f>PORTFÖY!$L$230:$M$230</c:f>
              <c:numCache>
                <c:formatCode>0.00%</c:formatCode>
                <c:ptCount val="2"/>
                <c:pt idx="0">
                  <c:v>3.0563418130338936E-2</c:v>
                </c:pt>
                <c:pt idx="1">
                  <c:v>2.5896133441065301E-2</c:v>
                </c:pt>
              </c:numCache>
            </c:numRef>
          </c:xVal>
          <c:yVal>
            <c:numRef>
              <c:f>PORTFÖY!$L$229:$M$229</c:f>
              <c:numCache>
                <c:formatCode>0.00%</c:formatCode>
                <c:ptCount val="2"/>
                <c:pt idx="0">
                  <c:v>6.0247308209202474E-3</c:v>
                </c:pt>
                <c:pt idx="1">
                  <c:v>2.9751086231226089E-4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7518208"/>
        <c:axId val="807518784"/>
      </c:scatterChart>
      <c:valAx>
        <c:axId val="807518208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807518784"/>
        <c:crosses val="autoZero"/>
        <c:crossBetween val="midCat"/>
      </c:valAx>
      <c:valAx>
        <c:axId val="8075187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075182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PORTFÖY</c:v>
          </c:tx>
          <c:spPr>
            <a:ln w="28575">
              <a:noFill/>
            </a:ln>
          </c:spPr>
          <c:xVal>
            <c:numRef>
              <c:f>PORTFÖY!$V$228:$V$328</c:f>
              <c:numCache>
                <c:formatCode>0.00%</c:formatCode>
                <c:ptCount val="101"/>
                <c:pt idx="0">
                  <c:v>3.0563418130338936E-2</c:v>
                </c:pt>
                <c:pt idx="1">
                  <c:v>3.0367018552190869E-2</c:v>
                </c:pt>
                <c:pt idx="2">
                  <c:v>3.0172464608279312E-2</c:v>
                </c:pt>
                <c:pt idx="3">
                  <c:v>2.9979792230371127E-2</c:v>
                </c:pt>
                <c:pt idx="4">
                  <c:v>2.978903792780432E-2</c:v>
                </c:pt>
                <c:pt idx="5">
                  <c:v>2.9600238782849328E-2</c:v>
                </c:pt>
                <c:pt idx="6">
                  <c:v>2.9413432444868121E-2</c:v>
                </c:pt>
                <c:pt idx="7">
                  <c:v>2.9228657123199036E-2</c:v>
                </c:pt>
                <c:pt idx="8">
                  <c:v>2.9045951578694006E-2</c:v>
                </c:pt>
                <c:pt idx="9">
                  <c:v>2.8865355113833778E-2</c:v>
                </c:pt>
                <c:pt idx="10">
                  <c:v>2.868690756134604E-2</c:v>
                </c:pt>
                <c:pt idx="11">
                  <c:v>2.8510649271251007E-2</c:v>
                </c:pt>
                <c:pt idx="12">
                  <c:v>2.8336621096258955E-2</c:v>
                </c:pt>
                <c:pt idx="13">
                  <c:v>2.8164864375444822E-2</c:v>
                </c:pt>
                <c:pt idx="14">
                  <c:v>2.7995420916125609E-2</c:v>
                </c:pt>
                <c:pt idx="15">
                  <c:v>2.7828332973868126E-2</c:v>
                </c:pt>
                <c:pt idx="16">
                  <c:v>2.7663643230556208E-2</c:v>
                </c:pt>
                <c:pt idx="17">
                  <c:v>2.7501394770449571E-2</c:v>
                </c:pt>
                <c:pt idx="18">
                  <c:v>2.7341631054169264E-2</c:v>
                </c:pt>
                <c:pt idx="19">
                  <c:v>2.7184395890549152E-2</c:v>
                </c:pt>
                <c:pt idx="20">
                  <c:v>2.7029733406297E-2</c:v>
                </c:pt>
                <c:pt idx="21">
                  <c:v>2.687768801341477E-2</c:v>
                </c:pt>
                <c:pt idx="22">
                  <c:v>2.6728304374333628E-2</c:v>
                </c:pt>
                <c:pt idx="23">
                  <c:v>2.6581627364726454E-2</c:v>
                </c:pt>
                <c:pt idx="24">
                  <c:v>2.6437702033968762E-2</c:v>
                </c:pt>
                <c:pt idx="25">
                  <c:v>2.6296573563227739E-2</c:v>
                </c:pt>
                <c:pt idx="26">
                  <c:v>2.6158287221168933E-2</c:v>
                </c:pt>
                <c:pt idx="27">
                  <c:v>2.6022888317281036E-2</c:v>
                </c:pt>
                <c:pt idx="28">
                  <c:v>2.5890422152830637E-2</c:v>
                </c:pt>
                <c:pt idx="29">
                  <c:v>2.5760933969471586E-2</c:v>
                </c:pt>
                <c:pt idx="30">
                  <c:v>2.5634468895546804E-2</c:v>
                </c:pt>
                <c:pt idx="31">
                  <c:v>2.5511071890134844E-2</c:v>
                </c:pt>
                <c:pt idx="32">
                  <c:v>2.5390787684908281E-2</c:v>
                </c:pt>
                <c:pt idx="33">
                  <c:v>2.527366072388686E-2</c:v>
                </c:pt>
                <c:pt idx="34">
                  <c:v>2.5159735101184643E-2</c:v>
                </c:pt>
                <c:pt idx="35">
                  <c:v>2.5049054496867017E-2</c:v>
                </c:pt>
                <c:pt idx="36">
                  <c:v>2.494166211105096E-2</c:v>
                </c:pt>
                <c:pt idx="37">
                  <c:v>2.4837600596399126E-2</c:v>
                </c:pt>
                <c:pt idx="38">
                  <c:v>2.4736911989176161E-2</c:v>
                </c:pt>
                <c:pt idx="39">
                  <c:v>2.4639637639053021E-2</c:v>
                </c:pt>
                <c:pt idx="40">
                  <c:v>2.4545818137862493E-2</c:v>
                </c:pt>
                <c:pt idx="41">
                  <c:v>2.4455493247526008E-2</c:v>
                </c:pt>
                <c:pt idx="42">
                  <c:v>2.4368701827388161E-2</c:v>
                </c:pt>
                <c:pt idx="43">
                  <c:v>2.4285481761210786E-2</c:v>
                </c:pt>
                <c:pt idx="44">
                  <c:v>2.4205869884093043E-2</c:v>
                </c:pt>
                <c:pt idx="45">
                  <c:v>2.4129901909597004E-2</c:v>
                </c:pt>
                <c:pt idx="46">
                  <c:v>2.405761235737025E-2</c:v>
                </c:pt>
                <c:pt idx="47">
                  <c:v>2.3989034481566869E-2</c:v>
                </c:pt>
                <c:pt idx="48">
                  <c:v>2.3924200200376704E-2</c:v>
                </c:pt>
                <c:pt idx="49">
                  <c:v>2.3863140026978744E-2</c:v>
                </c:pt>
                <c:pt idx="50">
                  <c:v>2.3805883002238657E-2</c:v>
                </c:pt>
                <c:pt idx="51">
                  <c:v>2.3752456629471945E-2</c:v>
                </c:pt>
                <c:pt idx="52">
                  <c:v>2.3702886811593347E-2</c:v>
                </c:pt>
                <c:pt idx="53">
                  <c:v>2.3657197790969583E-2</c:v>
                </c:pt>
                <c:pt idx="54">
                  <c:v>2.3615412092286178E-2</c:v>
                </c:pt>
                <c:pt idx="55">
                  <c:v>2.3577550468730338E-2</c:v>
                </c:pt>
                <c:pt idx="56">
                  <c:v>2.3543631851779923E-2</c:v>
                </c:pt>
                <c:pt idx="57">
                  <c:v>2.3513673304874225E-2</c:v>
                </c:pt>
                <c:pt idx="58">
                  <c:v>2.3487689981225367E-2</c:v>
                </c:pt>
                <c:pt idx="59">
                  <c:v>2.3465695086008945E-2</c:v>
                </c:pt>
                <c:pt idx="60">
                  <c:v>2.344769984315144E-2</c:v>
                </c:pt>
                <c:pt idx="61">
                  <c:v>2.34337134669069E-2</c:v>
                </c:pt>
                <c:pt idx="62">
                  <c:v>2.3423743138389588E-2</c:v>
                </c:pt>
                <c:pt idx="63">
                  <c:v>2.3417793987201334E-2</c:v>
                </c:pt>
                <c:pt idx="64">
                  <c:v>2.3415869078262763E-2</c:v>
                </c:pt>
                <c:pt idx="65">
                  <c:v>2.3417969403927225E-2</c:v>
                </c:pt>
                <c:pt idx="66">
                  <c:v>2.3424093881424551E-2</c:v>
                </c:pt>
                <c:pt idx="67">
                  <c:v>2.3434239355650106E-2</c:v>
                </c:pt>
                <c:pt idx="68">
                  <c:v>2.3448400607282354E-2</c:v>
                </c:pt>
                <c:pt idx="69">
                  <c:v>2.3466570366180235E-2</c:v>
                </c:pt>
                <c:pt idx="70">
                  <c:v>2.3488739329980388E-2</c:v>
                </c:pt>
                <c:pt idx="71">
                  <c:v>2.3514896187783532E-2</c:v>
                </c:pt>
                <c:pt idx="72">
                  <c:v>2.3545027648790212E-2</c:v>
                </c:pt>
                <c:pt idx="73">
                  <c:v>2.3579118475717965E-2</c:v>
                </c:pt>
                <c:pt idx="74">
                  <c:v>2.3617151522806114E-2</c:v>
                </c:pt>
                <c:pt idx="75">
                  <c:v>2.3659107778190028E-2</c:v>
                </c:pt>
                <c:pt idx="76">
                  <c:v>2.370496641040503E-2</c:v>
                </c:pt>
                <c:pt idx="77">
                  <c:v>2.3754704818760415E-2</c:v>
                </c:pt>
                <c:pt idx="78">
                  <c:v>2.3808298687307286E-2</c:v>
                </c:pt>
                <c:pt idx="79">
                  <c:v>2.3865722042109398E-2</c:v>
                </c:pt>
                <c:pt idx="80">
                  <c:v>2.392694731151479E-2</c:v>
                </c:pt>
                <c:pt idx="81">
                  <c:v>2.3991945389117014E-2</c:v>
                </c:pt>
                <c:pt idx="82">
                  <c:v>2.4060685699088698E-2</c:v>
                </c:pt>
                <c:pt idx="83">
                  <c:v>2.413313626356673E-2</c:v>
                </c:pt>
                <c:pt idx="84">
                  <c:v>2.4209263771767568E-2</c:v>
                </c:pt>
                <c:pt idx="85">
                  <c:v>2.4289033650512857E-2</c:v>
                </c:pt>
                <c:pt idx="86">
                  <c:v>2.4372410135849593E-2</c:v>
                </c:pt>
                <c:pt idx="87">
                  <c:v>2.4459356345455454E-2</c:v>
                </c:pt>
                <c:pt idx="88">
                  <c:v>2.4549834351528112E-2</c:v>
                </c:pt>
                <c:pt idx="89">
                  <c:v>2.4643805253867706E-2</c:v>
                </c:pt>
                <c:pt idx="90">
                  <c:v>2.474122925287334E-2</c:v>
                </c:pt>
                <c:pt idx="91">
                  <c:v>2.4842065722187907E-2</c:v>
                </c:pt>
                <c:pt idx="92">
                  <c:v>2.4946273280739967E-2</c:v>
                </c:pt>
                <c:pt idx="93">
                  <c:v>2.5053809863947011E-2</c:v>
                </c:pt>
                <c:pt idx="94">
                  <c:v>2.5164632793860633E-2</c:v>
                </c:pt>
                <c:pt idx="95">
                  <c:v>2.5278698848051367E-2</c:v>
                </c:pt>
                <c:pt idx="96">
                  <c:v>2.5395964327047927E-2</c:v>
                </c:pt>
                <c:pt idx="97">
                  <c:v>2.5516385120163441E-2</c:v>
                </c:pt>
                <c:pt idx="98">
                  <c:v>2.5639916769558662E-2</c:v>
                </c:pt>
                <c:pt idx="99">
                  <c:v>2.5766514532409749E-2</c:v>
                </c:pt>
                <c:pt idx="100">
                  <c:v>2.5896133441065301E-2</c:v>
                </c:pt>
              </c:numCache>
            </c:numRef>
          </c:xVal>
          <c:yVal>
            <c:numRef>
              <c:f>PORTFÖY!$U$228:$U$328</c:f>
              <c:numCache>
                <c:formatCode>0.00%</c:formatCode>
                <c:ptCount val="101"/>
                <c:pt idx="0">
                  <c:v>6.0247308209202474E-3</c:v>
                </c:pt>
                <c:pt idx="1">
                  <c:v>5.9674586213341674E-3</c:v>
                </c:pt>
                <c:pt idx="2">
                  <c:v>5.9101864217480883E-3</c:v>
                </c:pt>
                <c:pt idx="3">
                  <c:v>5.8529142221620074E-3</c:v>
                </c:pt>
                <c:pt idx="4">
                  <c:v>5.7956420225759274E-3</c:v>
                </c:pt>
                <c:pt idx="5">
                  <c:v>5.7383698229898483E-3</c:v>
                </c:pt>
                <c:pt idx="6">
                  <c:v>5.6810976234037682E-3</c:v>
                </c:pt>
                <c:pt idx="7">
                  <c:v>5.6238254238176882E-3</c:v>
                </c:pt>
                <c:pt idx="8">
                  <c:v>5.5665532242316091E-3</c:v>
                </c:pt>
                <c:pt idx="9">
                  <c:v>5.5092810246455291E-3</c:v>
                </c:pt>
                <c:pt idx="10">
                  <c:v>5.4520088250594491E-3</c:v>
                </c:pt>
                <c:pt idx="11">
                  <c:v>5.3947366254733691E-3</c:v>
                </c:pt>
                <c:pt idx="12">
                  <c:v>5.3374644258872891E-3</c:v>
                </c:pt>
                <c:pt idx="13">
                  <c:v>5.2801922263012091E-3</c:v>
                </c:pt>
                <c:pt idx="14">
                  <c:v>5.2229200267151299E-3</c:v>
                </c:pt>
                <c:pt idx="15">
                  <c:v>5.1656478271290491E-3</c:v>
                </c:pt>
                <c:pt idx="16">
                  <c:v>5.108375627542969E-3</c:v>
                </c:pt>
                <c:pt idx="17">
                  <c:v>5.0511034279568899E-3</c:v>
                </c:pt>
                <c:pt idx="18">
                  <c:v>4.9938312283708099E-3</c:v>
                </c:pt>
                <c:pt idx="19">
                  <c:v>4.9365590287847299E-3</c:v>
                </c:pt>
                <c:pt idx="20">
                  <c:v>4.8792868291986499E-3</c:v>
                </c:pt>
                <c:pt idx="21">
                  <c:v>4.8220146296125707E-3</c:v>
                </c:pt>
                <c:pt idx="22">
                  <c:v>4.7647424300264907E-3</c:v>
                </c:pt>
                <c:pt idx="23">
                  <c:v>4.7074702304404099E-3</c:v>
                </c:pt>
                <c:pt idx="24">
                  <c:v>4.6501980308543307E-3</c:v>
                </c:pt>
                <c:pt idx="25">
                  <c:v>4.5929258312682507E-3</c:v>
                </c:pt>
                <c:pt idx="26">
                  <c:v>4.5356536316821707E-3</c:v>
                </c:pt>
                <c:pt idx="27">
                  <c:v>4.4783814320960916E-3</c:v>
                </c:pt>
                <c:pt idx="28">
                  <c:v>4.4211092325100107E-3</c:v>
                </c:pt>
                <c:pt idx="29">
                  <c:v>4.3638370329239307E-3</c:v>
                </c:pt>
                <c:pt idx="30">
                  <c:v>4.3065648333378516E-3</c:v>
                </c:pt>
                <c:pt idx="31">
                  <c:v>4.2492926337517715E-3</c:v>
                </c:pt>
                <c:pt idx="32">
                  <c:v>4.1920204341656915E-3</c:v>
                </c:pt>
                <c:pt idx="33">
                  <c:v>4.1347482345796124E-3</c:v>
                </c:pt>
                <c:pt idx="34">
                  <c:v>4.0774760349935324E-3</c:v>
                </c:pt>
                <c:pt idx="35">
                  <c:v>4.0202038354074524E-3</c:v>
                </c:pt>
                <c:pt idx="36">
                  <c:v>3.9629316358213724E-3</c:v>
                </c:pt>
                <c:pt idx="37">
                  <c:v>3.9056594362352924E-3</c:v>
                </c:pt>
                <c:pt idx="38">
                  <c:v>3.8483872366492128E-3</c:v>
                </c:pt>
                <c:pt idx="39">
                  <c:v>3.7911150370631324E-3</c:v>
                </c:pt>
                <c:pt idx="40">
                  <c:v>3.7338428374770528E-3</c:v>
                </c:pt>
                <c:pt idx="41">
                  <c:v>3.6765706378909723E-3</c:v>
                </c:pt>
                <c:pt idx="42">
                  <c:v>3.6192984383048928E-3</c:v>
                </c:pt>
                <c:pt idx="43">
                  <c:v>3.5620262387188132E-3</c:v>
                </c:pt>
                <c:pt idx="44">
                  <c:v>3.5047540391327336E-3</c:v>
                </c:pt>
                <c:pt idx="45">
                  <c:v>3.4474818395466536E-3</c:v>
                </c:pt>
                <c:pt idx="46">
                  <c:v>3.390209639960574E-3</c:v>
                </c:pt>
                <c:pt idx="47">
                  <c:v>3.3329374403744936E-3</c:v>
                </c:pt>
                <c:pt idx="48">
                  <c:v>3.275665240788414E-3</c:v>
                </c:pt>
                <c:pt idx="49">
                  <c:v>3.218393041202334E-3</c:v>
                </c:pt>
                <c:pt idx="50">
                  <c:v>3.161120841616254E-3</c:v>
                </c:pt>
                <c:pt idx="51">
                  <c:v>3.1038486420301744E-3</c:v>
                </c:pt>
                <c:pt idx="52">
                  <c:v>3.0465764424440944E-3</c:v>
                </c:pt>
                <c:pt idx="53">
                  <c:v>2.9893042428580144E-3</c:v>
                </c:pt>
                <c:pt idx="54">
                  <c:v>2.9320320432719349E-3</c:v>
                </c:pt>
                <c:pt idx="55">
                  <c:v>2.8747598436858553E-3</c:v>
                </c:pt>
                <c:pt idx="56">
                  <c:v>2.8174876440997748E-3</c:v>
                </c:pt>
                <c:pt idx="57">
                  <c:v>2.7602154445136892E-3</c:v>
                </c:pt>
                <c:pt idx="58">
                  <c:v>2.7029432449276088E-3</c:v>
                </c:pt>
                <c:pt idx="59">
                  <c:v>2.6456710453415292E-3</c:v>
                </c:pt>
                <c:pt idx="60">
                  <c:v>2.5883988457554496E-3</c:v>
                </c:pt>
                <c:pt idx="61">
                  <c:v>2.5311266461693696E-3</c:v>
                </c:pt>
                <c:pt idx="62">
                  <c:v>2.4738544465832896E-3</c:v>
                </c:pt>
                <c:pt idx="63">
                  <c:v>2.41658224699721E-3</c:v>
                </c:pt>
                <c:pt idx="64">
                  <c:v>2.3593100474111296E-3</c:v>
                </c:pt>
                <c:pt idx="65">
                  <c:v>2.30203784782505E-3</c:v>
                </c:pt>
                <c:pt idx="66">
                  <c:v>2.2447656482389704E-3</c:v>
                </c:pt>
                <c:pt idx="67">
                  <c:v>2.1874934486528904E-3</c:v>
                </c:pt>
                <c:pt idx="68">
                  <c:v>2.1302212490668104E-3</c:v>
                </c:pt>
                <c:pt idx="69">
                  <c:v>2.0729490494807309E-3</c:v>
                </c:pt>
                <c:pt idx="70">
                  <c:v>2.0156768498946508E-3</c:v>
                </c:pt>
                <c:pt idx="71">
                  <c:v>1.9584046503085708E-3</c:v>
                </c:pt>
                <c:pt idx="72">
                  <c:v>1.9011324507224913E-3</c:v>
                </c:pt>
                <c:pt idx="73">
                  <c:v>1.8438602511364113E-3</c:v>
                </c:pt>
                <c:pt idx="74">
                  <c:v>1.7865880515503315E-3</c:v>
                </c:pt>
                <c:pt idx="75">
                  <c:v>1.7293158519642515E-3</c:v>
                </c:pt>
                <c:pt idx="76">
                  <c:v>1.6720436523781715E-3</c:v>
                </c:pt>
                <c:pt idx="77">
                  <c:v>1.6147714527920917E-3</c:v>
                </c:pt>
                <c:pt idx="78">
                  <c:v>1.5574992532060119E-3</c:v>
                </c:pt>
                <c:pt idx="79">
                  <c:v>1.5002270536199319E-3</c:v>
                </c:pt>
                <c:pt idx="80">
                  <c:v>1.4429548540338521E-3</c:v>
                </c:pt>
                <c:pt idx="81">
                  <c:v>1.3856826544477723E-3</c:v>
                </c:pt>
                <c:pt idx="82">
                  <c:v>1.3284104548616925E-3</c:v>
                </c:pt>
                <c:pt idx="83">
                  <c:v>1.2711382552756125E-3</c:v>
                </c:pt>
                <c:pt idx="84">
                  <c:v>1.2138660556895327E-3</c:v>
                </c:pt>
                <c:pt idx="85">
                  <c:v>1.1565938561034527E-3</c:v>
                </c:pt>
                <c:pt idx="86">
                  <c:v>1.0993216565173729E-3</c:v>
                </c:pt>
                <c:pt idx="87">
                  <c:v>1.0420494569312931E-3</c:v>
                </c:pt>
                <c:pt idx="88">
                  <c:v>9.8477725734521333E-4</c:v>
                </c:pt>
                <c:pt idx="89">
                  <c:v>9.2750505775913343E-4</c:v>
                </c:pt>
                <c:pt idx="90">
                  <c:v>8.7023285817305353E-4</c:v>
                </c:pt>
                <c:pt idx="91">
                  <c:v>8.1296065858697374E-4</c:v>
                </c:pt>
                <c:pt idx="92">
                  <c:v>7.5568845900089384E-4</c:v>
                </c:pt>
                <c:pt idx="93">
                  <c:v>6.9841625941481395E-4</c:v>
                </c:pt>
                <c:pt idx="94">
                  <c:v>6.411440598287347E-4</c:v>
                </c:pt>
                <c:pt idx="95">
                  <c:v>5.8387186024265415E-4</c:v>
                </c:pt>
                <c:pt idx="96">
                  <c:v>5.2659966065657436E-4</c:v>
                </c:pt>
                <c:pt idx="97">
                  <c:v>4.6932746107049446E-4</c:v>
                </c:pt>
                <c:pt idx="98">
                  <c:v>4.1205526148441462E-4</c:v>
                </c:pt>
                <c:pt idx="99">
                  <c:v>3.5478306189833477E-4</c:v>
                </c:pt>
                <c:pt idx="100">
                  <c:v>2.9751086231226089E-4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7522816"/>
        <c:axId val="807522240"/>
      </c:scatterChart>
      <c:valAx>
        <c:axId val="807522816"/>
        <c:scaling>
          <c:orientation val="minMax"/>
          <c:min val="2.0000000000000004E-2"/>
        </c:scaling>
        <c:delete val="0"/>
        <c:axPos val="b"/>
        <c:numFmt formatCode="0.00%" sourceLinked="1"/>
        <c:majorTickMark val="out"/>
        <c:minorTickMark val="none"/>
        <c:tickLblPos val="nextTo"/>
        <c:crossAx val="807522240"/>
        <c:crosses val="autoZero"/>
        <c:crossBetween val="midCat"/>
      </c:valAx>
      <c:valAx>
        <c:axId val="80752224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8075228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232</xdr:row>
      <xdr:rowOff>61912</xdr:rowOff>
    </xdr:from>
    <xdr:to>
      <xdr:col>12</xdr:col>
      <xdr:colOff>1628775</xdr:colOff>
      <xdr:row>250</xdr:row>
      <xdr:rowOff>133350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232</xdr:row>
      <xdr:rowOff>61912</xdr:rowOff>
    </xdr:from>
    <xdr:to>
      <xdr:col>12</xdr:col>
      <xdr:colOff>1628775</xdr:colOff>
      <xdr:row>250</xdr:row>
      <xdr:rowOff>133350</xdr:rowOff>
    </xdr:to>
    <xdr:graphicFrame macro="">
      <xdr:nvGraphicFramePr>
        <xdr:cNvPr id="2" name="Grafik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249116</xdr:colOff>
      <xdr:row>227</xdr:row>
      <xdr:rowOff>196360</xdr:rowOff>
    </xdr:from>
    <xdr:to>
      <xdr:col>33</xdr:col>
      <xdr:colOff>364435</xdr:colOff>
      <xdr:row>247</xdr:row>
      <xdr:rowOff>132521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1"/>
  <sheetViews>
    <sheetView zoomScaleNormal="100" workbookViewId="0">
      <pane xSplit="1" ySplit="2" topLeftCell="B222" activePane="bottomRight" state="frozen"/>
      <selection pane="topRight" activeCell="B1" sqref="B1"/>
      <selection pane="bottomLeft" activeCell="A3" sqref="A3"/>
      <selection pane="bottomRight" activeCell="F240" sqref="F240"/>
    </sheetView>
  </sheetViews>
  <sheetFormatPr defaultRowHeight="15" x14ac:dyDescent="0.25"/>
  <cols>
    <col min="1" max="1" width="11.5703125" customWidth="1"/>
    <col min="2" max="3" width="11.5703125" style="3" customWidth="1"/>
    <col min="4" max="4" width="12.28515625" bestFit="1" customWidth="1"/>
    <col min="9" max="9" width="20.7109375" bestFit="1" customWidth="1"/>
    <col min="10" max="10" width="21.42578125" bestFit="1" customWidth="1"/>
    <col min="11" max="11" width="28.42578125" bestFit="1" customWidth="1"/>
    <col min="12" max="12" width="28.85546875" bestFit="1" customWidth="1"/>
    <col min="13" max="13" width="24.85546875" bestFit="1" customWidth="1"/>
  </cols>
  <sheetData>
    <row r="1" spans="1:13" x14ac:dyDescent="0.25">
      <c r="E1" s="13" t="s">
        <v>5</v>
      </c>
      <c r="F1" s="13"/>
    </row>
    <row r="2" spans="1:13" ht="15.75" x14ac:dyDescent="0.25">
      <c r="A2" s="1" t="s">
        <v>1</v>
      </c>
      <c r="B2" s="3" t="s">
        <v>3</v>
      </c>
      <c r="C2" s="3" t="s">
        <v>4</v>
      </c>
      <c r="E2" s="3" t="s">
        <v>6</v>
      </c>
      <c r="F2" s="3" t="s">
        <v>7</v>
      </c>
      <c r="I2" s="3" t="s">
        <v>9</v>
      </c>
      <c r="J2" s="3" t="s">
        <v>10</v>
      </c>
      <c r="L2" s="3" t="s">
        <v>11</v>
      </c>
      <c r="M2" s="3" t="s">
        <v>12</v>
      </c>
    </row>
    <row r="3" spans="1:13" x14ac:dyDescent="0.25">
      <c r="A3" s="2">
        <v>43465</v>
      </c>
      <c r="B3" s="4">
        <v>22.92</v>
      </c>
      <c r="C3" s="4">
        <v>16.11</v>
      </c>
    </row>
    <row r="4" spans="1:13" x14ac:dyDescent="0.25">
      <c r="A4" s="2">
        <v>43467</v>
      </c>
      <c r="B4" s="4">
        <v>22.3</v>
      </c>
      <c r="C4" s="4">
        <v>15.72</v>
      </c>
      <c r="E4" s="6">
        <f>(B4-B3)/B3</f>
        <v>-2.7050610820244368E-2</v>
      </c>
      <c r="F4" s="6">
        <f>(C4-C3)/C3</f>
        <v>-2.4208566108007375E-2</v>
      </c>
      <c r="I4" s="9">
        <f>E4-$E$222</f>
        <v>-3.3075341641164616E-2</v>
      </c>
      <c r="J4" s="9">
        <f>F4-$F$222</f>
        <v>-2.4506076970319635E-2</v>
      </c>
      <c r="L4" s="6">
        <f>I4*I4</f>
        <v>1.0939782246797581E-3</v>
      </c>
      <c r="M4" s="6">
        <f>J4*J4</f>
        <v>6.0054780847523044E-4</v>
      </c>
    </row>
    <row r="5" spans="1:13" x14ac:dyDescent="0.25">
      <c r="A5" s="2">
        <v>43468</v>
      </c>
      <c r="B5" s="4">
        <v>21.5</v>
      </c>
      <c r="C5" s="4">
        <v>15.14</v>
      </c>
      <c r="E5" s="6">
        <f t="shared" ref="E5:E68" si="0">(B5-B4)/B4</f>
        <v>-3.5874439461883442E-2</v>
      </c>
      <c r="F5" s="6">
        <f t="shared" ref="F5:F68" si="1">(C5-C4)/C4</f>
        <v>-3.6895674300254457E-2</v>
      </c>
      <c r="I5" s="9">
        <f t="shared" ref="I5:I68" si="2">E5-$E$222</f>
        <v>-4.189917028280369E-2</v>
      </c>
      <c r="J5" s="9">
        <f t="shared" ref="J5:J68" si="3">F5-$F$222</f>
        <v>-3.7193185162566721E-2</v>
      </c>
      <c r="L5" s="6">
        <f t="shared" ref="L5:L68" si="4">I5*I5</f>
        <v>1.7555404703873798E-3</v>
      </c>
      <c r="M5" s="6">
        <f t="shared" ref="M5:M68" si="5">J5*J5</f>
        <v>1.3833330225369732E-3</v>
      </c>
    </row>
    <row r="6" spans="1:13" x14ac:dyDescent="0.25">
      <c r="A6" s="2">
        <v>43469</v>
      </c>
      <c r="B6" s="4">
        <v>21.72</v>
      </c>
      <c r="C6" s="4">
        <v>15.11</v>
      </c>
      <c r="E6" s="6">
        <f t="shared" si="0"/>
        <v>1.0232558139534831E-2</v>
      </c>
      <c r="F6" s="6">
        <f t="shared" si="1"/>
        <v>-1.9815059445179085E-3</v>
      </c>
      <c r="I6" s="9">
        <f t="shared" si="2"/>
        <v>4.2078273186145834E-3</v>
      </c>
      <c r="J6" s="9">
        <f t="shared" si="3"/>
        <v>-2.2790168068301695E-3</v>
      </c>
      <c r="L6" s="6">
        <f t="shared" si="4"/>
        <v>1.7705810743279194E-5</v>
      </c>
      <c r="M6" s="6">
        <f t="shared" si="5"/>
        <v>5.1939176058143821E-6</v>
      </c>
    </row>
    <row r="7" spans="1:13" x14ac:dyDescent="0.25">
      <c r="A7" s="2">
        <v>43472</v>
      </c>
      <c r="B7" s="4">
        <v>21.74</v>
      </c>
      <c r="C7" s="4">
        <v>15.06</v>
      </c>
      <c r="E7" s="6">
        <f t="shared" si="0"/>
        <v>9.2081031307548686E-4</v>
      </c>
      <c r="F7" s="6">
        <f t="shared" si="1"/>
        <v>-3.3090668431501611E-3</v>
      </c>
      <c r="I7" s="9">
        <f t="shared" si="2"/>
        <v>-5.1039205078447607E-3</v>
      </c>
      <c r="J7" s="9">
        <f t="shared" si="3"/>
        <v>-3.6065777054624221E-3</v>
      </c>
      <c r="L7" s="6">
        <f t="shared" si="4"/>
        <v>2.605000455039832E-5</v>
      </c>
      <c r="M7" s="6">
        <f t="shared" si="5"/>
        <v>1.300740274553859E-5</v>
      </c>
    </row>
    <row r="8" spans="1:13" x14ac:dyDescent="0.25">
      <c r="A8" s="2">
        <v>43473</v>
      </c>
      <c r="B8" s="4">
        <v>21.76</v>
      </c>
      <c r="C8" s="4">
        <v>15.11</v>
      </c>
      <c r="E8" s="6">
        <f t="shared" si="0"/>
        <v>9.1996320147208499E-4</v>
      </c>
      <c r="F8" s="6">
        <f t="shared" si="1"/>
        <v>3.3200531208498626E-3</v>
      </c>
      <c r="I8" s="9">
        <f t="shared" si="2"/>
        <v>-5.1047676194481625E-3</v>
      </c>
      <c r="J8" s="9">
        <f t="shared" si="3"/>
        <v>3.0225422585376015E-3</v>
      </c>
      <c r="L8" s="6">
        <f t="shared" si="4"/>
        <v>2.605865244856646E-5</v>
      </c>
      <c r="M8" s="6">
        <f t="shared" si="5"/>
        <v>9.1357617046455855E-6</v>
      </c>
    </row>
    <row r="9" spans="1:13" x14ac:dyDescent="0.25">
      <c r="A9" s="2">
        <v>43474</v>
      </c>
      <c r="B9" s="4">
        <v>21.72</v>
      </c>
      <c r="C9" s="4">
        <v>14.95</v>
      </c>
      <c r="E9" s="6">
        <f t="shared" si="0"/>
        <v>-1.8382352941177711E-3</v>
      </c>
      <c r="F9" s="6">
        <f t="shared" si="1"/>
        <v>-1.0589013898080752E-2</v>
      </c>
      <c r="I9" s="9">
        <f t="shared" si="2"/>
        <v>-7.8629661150380181E-3</v>
      </c>
      <c r="J9" s="9">
        <f t="shared" si="3"/>
        <v>-1.0886524760393012E-2</v>
      </c>
      <c r="L9" s="6">
        <f t="shared" si="4"/>
        <v>6.1826236126236064E-5</v>
      </c>
      <c r="M9" s="6">
        <f t="shared" si="5"/>
        <v>1.1851642135865013E-4</v>
      </c>
    </row>
    <row r="10" spans="1:13" x14ac:dyDescent="0.25">
      <c r="A10" s="2">
        <v>43475</v>
      </c>
      <c r="B10" s="4">
        <v>22.1</v>
      </c>
      <c r="C10" s="4">
        <v>14.96</v>
      </c>
      <c r="E10" s="6">
        <f t="shared" si="0"/>
        <v>1.7495395948434741E-2</v>
      </c>
      <c r="F10" s="6">
        <f t="shared" si="1"/>
        <v>6.6889632107033871E-4</v>
      </c>
      <c r="I10" s="9">
        <f t="shared" si="2"/>
        <v>1.1470665127514493E-2</v>
      </c>
      <c r="J10" s="9">
        <f t="shared" si="3"/>
        <v>3.7138545875807781E-4</v>
      </c>
      <c r="L10" s="6">
        <f t="shared" si="4"/>
        <v>1.3157615846757709E-4</v>
      </c>
      <c r="M10" s="6">
        <f t="shared" si="5"/>
        <v>1.3792715897694793E-7</v>
      </c>
    </row>
    <row r="11" spans="1:13" x14ac:dyDescent="0.25">
      <c r="A11" s="2">
        <v>43476</v>
      </c>
      <c r="B11" s="4">
        <v>22.26</v>
      </c>
      <c r="C11" s="4">
        <v>15.08</v>
      </c>
      <c r="E11" s="6">
        <f t="shared" si="0"/>
        <v>7.2398190045248932E-3</v>
      </c>
      <c r="F11" s="6">
        <f t="shared" si="1"/>
        <v>8.0213903743314979E-3</v>
      </c>
      <c r="I11" s="9">
        <f t="shared" si="2"/>
        <v>1.2150881836046458E-3</v>
      </c>
      <c r="J11" s="9">
        <f t="shared" si="3"/>
        <v>7.7238795120192372E-3</v>
      </c>
      <c r="L11" s="6">
        <f t="shared" si="4"/>
        <v>1.4764392939356376E-6</v>
      </c>
      <c r="M11" s="6">
        <f t="shared" si="5"/>
        <v>5.9658314716190531E-5</v>
      </c>
    </row>
    <row r="12" spans="1:13" x14ac:dyDescent="0.25">
      <c r="A12" s="2">
        <v>43479</v>
      </c>
      <c r="B12" s="4">
        <v>22.88</v>
      </c>
      <c r="C12" s="4">
        <v>15.03</v>
      </c>
      <c r="E12" s="6">
        <f t="shared" si="0"/>
        <v>2.785265049415981E-2</v>
      </c>
      <c r="F12" s="6">
        <f t="shared" si="1"/>
        <v>-3.3156498673740523E-3</v>
      </c>
      <c r="I12" s="9">
        <f t="shared" si="2"/>
        <v>2.1827919673239563E-2</v>
      </c>
      <c r="J12" s="9">
        <f t="shared" si="3"/>
        <v>-3.6131607296863134E-3</v>
      </c>
      <c r="L12" s="6">
        <f t="shared" si="4"/>
        <v>4.7645807726139875E-4</v>
      </c>
      <c r="M12" s="6">
        <f t="shared" si="5"/>
        <v>1.3054930458547332E-5</v>
      </c>
    </row>
    <row r="13" spans="1:13" x14ac:dyDescent="0.25">
      <c r="A13" s="2">
        <v>43480</v>
      </c>
      <c r="B13" s="4">
        <v>23.06</v>
      </c>
      <c r="C13" s="4">
        <v>14.59</v>
      </c>
      <c r="E13" s="6">
        <f t="shared" si="0"/>
        <v>7.8671328671328557E-3</v>
      </c>
      <c r="F13" s="6">
        <f t="shared" si="1"/>
        <v>-2.9274783765801698E-2</v>
      </c>
      <c r="I13" s="9">
        <f t="shared" si="2"/>
        <v>1.8424020462126083E-3</v>
      </c>
      <c r="J13" s="9">
        <f t="shared" si="3"/>
        <v>-2.9572294628113959E-2</v>
      </c>
      <c r="L13" s="6">
        <f t="shared" si="4"/>
        <v>3.394445299888406E-6</v>
      </c>
      <c r="M13" s="6">
        <f t="shared" si="5"/>
        <v>8.7452060957197769E-4</v>
      </c>
    </row>
    <row r="14" spans="1:13" x14ac:dyDescent="0.25">
      <c r="A14" s="2">
        <v>43481</v>
      </c>
      <c r="B14" s="4">
        <v>23.28</v>
      </c>
      <c r="C14" s="4">
        <v>14.39</v>
      </c>
      <c r="E14" s="6">
        <f t="shared" si="0"/>
        <v>9.5403295750217873E-3</v>
      </c>
      <c r="F14" s="6">
        <f t="shared" si="1"/>
        <v>-1.3708019191226819E-2</v>
      </c>
      <c r="I14" s="9">
        <f t="shared" si="2"/>
        <v>3.5155987541015399E-3</v>
      </c>
      <c r="J14" s="9">
        <f t="shared" si="3"/>
        <v>-1.400553005353908E-2</v>
      </c>
      <c r="L14" s="6">
        <f t="shared" si="4"/>
        <v>1.2359434599840299E-5</v>
      </c>
      <c r="M14" s="6">
        <f t="shared" si="5"/>
        <v>1.9615487208058638E-4</v>
      </c>
    </row>
    <row r="15" spans="1:13" x14ac:dyDescent="0.25">
      <c r="A15" s="2">
        <v>43482</v>
      </c>
      <c r="B15" s="4">
        <v>23.78</v>
      </c>
      <c r="C15" s="4">
        <v>14.17</v>
      </c>
      <c r="E15" s="6">
        <f t="shared" si="0"/>
        <v>2.147766323024055E-2</v>
      </c>
      <c r="F15" s="6">
        <f t="shared" si="1"/>
        <v>-1.5288394718554596E-2</v>
      </c>
      <c r="I15" s="9">
        <f t="shared" si="2"/>
        <v>1.5452932409320302E-2</v>
      </c>
      <c r="J15" s="9">
        <f t="shared" si="3"/>
        <v>-1.5585905580866857E-2</v>
      </c>
      <c r="L15" s="6">
        <f t="shared" si="4"/>
        <v>2.3879312004702178E-4</v>
      </c>
      <c r="M15" s="6">
        <f t="shared" si="5"/>
        <v>2.4292045277569664E-4</v>
      </c>
    </row>
    <row r="16" spans="1:13" x14ac:dyDescent="0.25">
      <c r="A16" s="2">
        <v>43483</v>
      </c>
      <c r="B16" s="4">
        <v>24.44</v>
      </c>
      <c r="C16" s="4">
        <v>14.44</v>
      </c>
      <c r="E16" s="6">
        <f t="shared" si="0"/>
        <v>2.775441547518924E-2</v>
      </c>
      <c r="F16" s="6">
        <f t="shared" si="1"/>
        <v>1.9054340155257556E-2</v>
      </c>
      <c r="I16" s="9">
        <f t="shared" si="2"/>
        <v>2.1729684654268992E-2</v>
      </c>
      <c r="J16" s="9">
        <f t="shared" si="3"/>
        <v>1.8756829292945296E-2</v>
      </c>
      <c r="L16" s="6">
        <f t="shared" si="4"/>
        <v>4.7217919517397332E-4</v>
      </c>
      <c r="M16" s="6">
        <f t="shared" si="5"/>
        <v>3.518186451246907E-4</v>
      </c>
    </row>
    <row r="17" spans="1:13" x14ac:dyDescent="0.25">
      <c r="A17" s="2">
        <v>43486</v>
      </c>
      <c r="B17" s="4">
        <v>24.6</v>
      </c>
      <c r="C17" s="4">
        <v>14.54</v>
      </c>
      <c r="E17" s="6">
        <f t="shared" si="0"/>
        <v>6.5466448445171905E-3</v>
      </c>
      <c r="F17" s="6">
        <f t="shared" si="1"/>
        <v>6.9252077562326625E-3</v>
      </c>
      <c r="I17" s="9">
        <f t="shared" si="2"/>
        <v>5.2191402359694303E-4</v>
      </c>
      <c r="J17" s="9">
        <f t="shared" si="3"/>
        <v>6.6276968939204019E-3</v>
      </c>
      <c r="L17" s="6">
        <f t="shared" si="4"/>
        <v>2.7239424802715039E-7</v>
      </c>
      <c r="M17" s="6">
        <f t="shared" si="5"/>
        <v>4.3926366117682143E-5</v>
      </c>
    </row>
    <row r="18" spans="1:13" x14ac:dyDescent="0.25">
      <c r="A18" s="2">
        <v>43487</v>
      </c>
      <c r="B18" s="4">
        <v>25.9</v>
      </c>
      <c r="C18" s="4">
        <v>14.4</v>
      </c>
      <c r="E18" s="6">
        <f t="shared" si="0"/>
        <v>5.2845528455284431E-2</v>
      </c>
      <c r="F18" s="6">
        <f t="shared" si="1"/>
        <v>-9.628610729023301E-3</v>
      </c>
      <c r="I18" s="9">
        <f t="shared" si="2"/>
        <v>4.6820797634364184E-2</v>
      </c>
      <c r="J18" s="9">
        <f t="shared" si="3"/>
        <v>-9.9261215913355617E-3</v>
      </c>
      <c r="L18" s="6">
        <f t="shared" si="4"/>
        <v>2.1921870911180827E-3</v>
      </c>
      <c r="M18" s="6">
        <f t="shared" si="5"/>
        <v>9.8527889845978017E-5</v>
      </c>
    </row>
    <row r="19" spans="1:13" x14ac:dyDescent="0.25">
      <c r="A19" s="2">
        <v>43488</v>
      </c>
      <c r="B19" s="4">
        <v>28.2</v>
      </c>
      <c r="C19" s="4">
        <v>14.69</v>
      </c>
      <c r="E19" s="6">
        <f t="shared" si="0"/>
        <v>8.8803088803088834E-2</v>
      </c>
      <c r="F19" s="6">
        <f t="shared" si="1"/>
        <v>2.0138888888888828E-2</v>
      </c>
      <c r="I19" s="9">
        <f t="shared" si="2"/>
        <v>8.2778357982168593E-2</v>
      </c>
      <c r="J19" s="9">
        <f t="shared" si="3"/>
        <v>1.9841378026576567E-2</v>
      </c>
      <c r="L19" s="6">
        <f t="shared" si="4"/>
        <v>6.8522565502240548E-3</v>
      </c>
      <c r="M19" s="6">
        <f t="shared" si="5"/>
        <v>3.9368028199351544E-4</v>
      </c>
    </row>
    <row r="20" spans="1:13" x14ac:dyDescent="0.25">
      <c r="A20" s="2">
        <v>43489</v>
      </c>
      <c r="B20" s="4">
        <v>28</v>
      </c>
      <c r="C20" s="4">
        <v>14.76</v>
      </c>
      <c r="E20" s="6">
        <f t="shared" si="0"/>
        <v>-7.0921985815602584E-3</v>
      </c>
      <c r="F20" s="6">
        <f t="shared" si="1"/>
        <v>4.7651463580667313E-3</v>
      </c>
      <c r="I20" s="9">
        <f t="shared" si="2"/>
        <v>-1.3116929402480507E-2</v>
      </c>
      <c r="J20" s="9">
        <f t="shared" si="3"/>
        <v>4.4676354957544706E-3</v>
      </c>
      <c r="L20" s="6">
        <f t="shared" si="4"/>
        <v>1.7205383694965761E-4</v>
      </c>
      <c r="M20" s="6">
        <f t="shared" si="5"/>
        <v>1.9959766922925295E-5</v>
      </c>
    </row>
    <row r="21" spans="1:13" x14ac:dyDescent="0.25">
      <c r="A21" s="2">
        <v>43490</v>
      </c>
      <c r="B21" s="4">
        <v>28.34</v>
      </c>
      <c r="C21" s="4">
        <v>14.67</v>
      </c>
      <c r="E21" s="6">
        <f t="shared" si="0"/>
        <v>1.2142857142857138E-2</v>
      </c>
      <c r="F21" s="6">
        <f t="shared" si="1"/>
        <v>-6.0975609756097468E-3</v>
      </c>
      <c r="I21" s="9">
        <f t="shared" si="2"/>
        <v>6.1181263219368901E-3</v>
      </c>
      <c r="J21" s="9">
        <f t="shared" si="3"/>
        <v>-6.3950718379220074E-3</v>
      </c>
      <c r="L21" s="6">
        <f t="shared" si="4"/>
        <v>3.7431469691177019E-5</v>
      </c>
      <c r="M21" s="6">
        <f t="shared" si="5"/>
        <v>4.0896943812183161E-5</v>
      </c>
    </row>
    <row r="22" spans="1:13" x14ac:dyDescent="0.25">
      <c r="A22" s="2">
        <v>43493</v>
      </c>
      <c r="B22" s="4">
        <v>29.34</v>
      </c>
      <c r="C22" s="4">
        <v>15.06</v>
      </c>
      <c r="E22" s="6">
        <f t="shared" si="0"/>
        <v>3.5285815102328866E-2</v>
      </c>
      <c r="F22" s="6">
        <f t="shared" si="1"/>
        <v>2.658486707566466E-2</v>
      </c>
      <c r="I22" s="9">
        <f t="shared" si="2"/>
        <v>2.9261084281408618E-2</v>
      </c>
      <c r="J22" s="9">
        <f t="shared" si="3"/>
        <v>2.62873562133524E-2</v>
      </c>
      <c r="L22" s="6">
        <f t="shared" si="4"/>
        <v>8.5621105332369849E-4</v>
      </c>
      <c r="M22" s="6">
        <f t="shared" si="5"/>
        <v>6.9102509668767702E-4</v>
      </c>
    </row>
    <row r="23" spans="1:13" x14ac:dyDescent="0.25">
      <c r="A23" s="2">
        <v>43494</v>
      </c>
      <c r="B23" s="4">
        <v>29.72</v>
      </c>
      <c r="C23" s="4">
        <v>15.2</v>
      </c>
      <c r="E23" s="6">
        <f t="shared" si="0"/>
        <v>1.2951601908657089E-2</v>
      </c>
      <c r="F23" s="6">
        <f t="shared" si="1"/>
        <v>9.296148738379733E-3</v>
      </c>
      <c r="I23" s="9">
        <f t="shared" si="2"/>
        <v>6.9268710877368415E-3</v>
      </c>
      <c r="J23" s="9">
        <f t="shared" si="3"/>
        <v>8.9986378760674723E-3</v>
      </c>
      <c r="L23" s="6">
        <f t="shared" si="4"/>
        <v>4.7981543066124575E-5</v>
      </c>
      <c r="M23" s="6">
        <f t="shared" si="5"/>
        <v>8.0975483624596116E-5</v>
      </c>
    </row>
    <row r="24" spans="1:13" x14ac:dyDescent="0.25">
      <c r="A24" s="2">
        <v>43495</v>
      </c>
      <c r="B24" s="4">
        <v>30.02</v>
      </c>
      <c r="C24" s="4">
        <v>15.81</v>
      </c>
      <c r="E24" s="6">
        <f t="shared" si="0"/>
        <v>1.0094212651413213E-2</v>
      </c>
      <c r="F24" s="6">
        <f t="shared" si="1"/>
        <v>4.0131578947368504E-2</v>
      </c>
      <c r="I24" s="9">
        <f t="shared" si="2"/>
        <v>4.0694818304929659E-3</v>
      </c>
      <c r="J24" s="9">
        <f t="shared" si="3"/>
        <v>3.983406808505624E-2</v>
      </c>
      <c r="L24" s="6">
        <f t="shared" si="4"/>
        <v>1.6560682368712381E-5</v>
      </c>
      <c r="M24" s="6">
        <f t="shared" si="5"/>
        <v>1.5867529802048961E-3</v>
      </c>
    </row>
    <row r="25" spans="1:13" x14ac:dyDescent="0.25">
      <c r="A25" s="2">
        <v>43496</v>
      </c>
      <c r="B25" s="4">
        <v>30.32</v>
      </c>
      <c r="C25" s="4">
        <v>15.42</v>
      </c>
      <c r="E25" s="6">
        <f t="shared" si="0"/>
        <v>9.9933377748168128E-3</v>
      </c>
      <c r="F25" s="6">
        <f t="shared" si="1"/>
        <v>-2.466793168880459E-2</v>
      </c>
      <c r="I25" s="9">
        <f t="shared" si="2"/>
        <v>3.9686069538965654E-3</v>
      </c>
      <c r="J25" s="9">
        <f t="shared" si="3"/>
        <v>-2.4965442551116851E-2</v>
      </c>
      <c r="L25" s="6">
        <f t="shared" si="4"/>
        <v>1.5749841154516175E-5</v>
      </c>
      <c r="M25" s="6">
        <f t="shared" si="5"/>
        <v>6.2327332177311589E-4</v>
      </c>
    </row>
    <row r="26" spans="1:13" x14ac:dyDescent="0.25">
      <c r="A26" s="2">
        <v>43497</v>
      </c>
      <c r="B26" s="4">
        <v>29.12</v>
      </c>
      <c r="C26" s="4">
        <v>14.76</v>
      </c>
      <c r="E26" s="6">
        <f t="shared" si="0"/>
        <v>-3.9577836411609474E-2</v>
      </c>
      <c r="F26" s="6">
        <f t="shared" si="1"/>
        <v>-4.2801556420233471E-2</v>
      </c>
      <c r="I26" s="9">
        <f t="shared" si="2"/>
        <v>-4.5602567232529721E-2</v>
      </c>
      <c r="J26" s="9">
        <f t="shared" si="3"/>
        <v>-4.3099067282545735E-2</v>
      </c>
      <c r="L26" s="6">
        <f t="shared" si="4"/>
        <v>2.0795941381973933E-3</v>
      </c>
      <c r="M26" s="6">
        <f t="shared" si="5"/>
        <v>1.8575296006254041E-3</v>
      </c>
    </row>
    <row r="27" spans="1:13" x14ac:dyDescent="0.25">
      <c r="A27" s="2">
        <v>43500</v>
      </c>
      <c r="B27" s="4">
        <v>29.5</v>
      </c>
      <c r="C27" s="4">
        <v>14.95</v>
      </c>
      <c r="E27" s="6">
        <f t="shared" si="0"/>
        <v>1.3049450549450515E-2</v>
      </c>
      <c r="F27" s="6">
        <f t="shared" si="1"/>
        <v>1.2872628726287229E-2</v>
      </c>
      <c r="I27" s="9">
        <f t="shared" si="2"/>
        <v>7.0247197285302678E-3</v>
      </c>
      <c r="J27" s="9">
        <f t="shared" si="3"/>
        <v>1.2575117863974968E-2</v>
      </c>
      <c r="L27" s="6">
        <f t="shared" si="4"/>
        <v>4.9346687264402362E-5</v>
      </c>
      <c r="M27" s="6">
        <f t="shared" si="5"/>
        <v>1.5813358929286236E-4</v>
      </c>
    </row>
    <row r="28" spans="1:13" x14ac:dyDescent="0.25">
      <c r="A28" s="2">
        <v>43501</v>
      </c>
      <c r="B28" s="4">
        <v>29.52</v>
      </c>
      <c r="C28" s="4">
        <v>14.51</v>
      </c>
      <c r="E28" s="6">
        <f t="shared" si="0"/>
        <v>6.7796610169490077E-4</v>
      </c>
      <c r="F28" s="6">
        <f t="shared" si="1"/>
        <v>-2.943143812709027E-2</v>
      </c>
      <c r="I28" s="9">
        <f t="shared" si="2"/>
        <v>-5.3467647192253463E-3</v>
      </c>
      <c r="J28" s="9">
        <f t="shared" si="3"/>
        <v>-2.972894898940253E-2</v>
      </c>
      <c r="L28" s="6">
        <f t="shared" si="4"/>
        <v>2.8587892962752897E-5</v>
      </c>
      <c r="M28" s="6">
        <f t="shared" si="5"/>
        <v>8.8381040801449769E-4</v>
      </c>
    </row>
    <row r="29" spans="1:13" x14ac:dyDescent="0.25">
      <c r="A29" s="2">
        <v>43502</v>
      </c>
      <c r="B29" s="4">
        <v>29.62</v>
      </c>
      <c r="C29" s="4">
        <v>14.85</v>
      </c>
      <c r="E29" s="6">
        <f t="shared" si="0"/>
        <v>3.3875338753388017E-3</v>
      </c>
      <c r="F29" s="6">
        <f t="shared" si="1"/>
        <v>2.343211578221915E-2</v>
      </c>
      <c r="I29" s="9">
        <f t="shared" si="2"/>
        <v>-2.6371969455814457E-3</v>
      </c>
      <c r="J29" s="9">
        <f t="shared" si="3"/>
        <v>2.313460491990689E-2</v>
      </c>
      <c r="L29" s="6">
        <f t="shared" si="4"/>
        <v>6.9548077297841063E-6</v>
      </c>
      <c r="M29" s="6">
        <f t="shared" si="5"/>
        <v>5.3520994480018007E-4</v>
      </c>
    </row>
    <row r="30" spans="1:13" x14ac:dyDescent="0.25">
      <c r="A30" s="2">
        <v>43503</v>
      </c>
      <c r="B30" s="4">
        <v>29.64</v>
      </c>
      <c r="C30" s="4">
        <v>14.65</v>
      </c>
      <c r="E30" s="6">
        <f t="shared" si="0"/>
        <v>6.7521944632003964E-4</v>
      </c>
      <c r="F30" s="6">
        <f t="shared" si="1"/>
        <v>-1.3468013468013421E-2</v>
      </c>
      <c r="I30" s="9">
        <f t="shared" si="2"/>
        <v>-5.349511374600208E-3</v>
      </c>
      <c r="J30" s="9">
        <f t="shared" si="3"/>
        <v>-1.3765524330325681E-2</v>
      </c>
      <c r="L30" s="6">
        <f t="shared" si="4"/>
        <v>2.8617271946977006E-5</v>
      </c>
      <c r="M30" s="6">
        <f t="shared" si="5"/>
        <v>1.894896600887883E-4</v>
      </c>
    </row>
    <row r="31" spans="1:13" x14ac:dyDescent="0.25">
      <c r="A31" s="2">
        <v>43504</v>
      </c>
      <c r="B31" s="4">
        <v>29.42</v>
      </c>
      <c r="C31" s="4">
        <v>14.71</v>
      </c>
      <c r="E31" s="6">
        <f t="shared" si="0"/>
        <v>-7.4224021592442261E-3</v>
      </c>
      <c r="F31" s="6">
        <f t="shared" si="1"/>
        <v>4.0955631399317745E-3</v>
      </c>
      <c r="I31" s="9">
        <f t="shared" si="2"/>
        <v>-1.3447132980164474E-2</v>
      </c>
      <c r="J31" s="9">
        <f t="shared" si="3"/>
        <v>3.7980522776195134E-3</v>
      </c>
      <c r="L31" s="6">
        <f t="shared" si="4"/>
        <v>1.808253853862271E-4</v>
      </c>
      <c r="M31" s="6">
        <f t="shared" si="5"/>
        <v>1.4425201103530774E-5</v>
      </c>
    </row>
    <row r="32" spans="1:13" x14ac:dyDescent="0.25">
      <c r="A32" s="2">
        <v>43507</v>
      </c>
      <c r="B32" s="4">
        <v>30.04</v>
      </c>
      <c r="C32" s="4">
        <v>15.24</v>
      </c>
      <c r="E32" s="6">
        <f t="shared" si="0"/>
        <v>2.1074099252209294E-2</v>
      </c>
      <c r="F32" s="6">
        <f t="shared" si="1"/>
        <v>3.6029911624745024E-2</v>
      </c>
      <c r="I32" s="9">
        <f t="shared" si="2"/>
        <v>1.5049368431289047E-2</v>
      </c>
      <c r="J32" s="9">
        <f t="shared" si="3"/>
        <v>3.573240076243276E-2</v>
      </c>
      <c r="L32" s="6">
        <f t="shared" si="4"/>
        <v>2.2648349018067934E-4</v>
      </c>
      <c r="M32" s="6">
        <f t="shared" si="5"/>
        <v>1.2768044642471053E-3</v>
      </c>
    </row>
    <row r="33" spans="1:13" x14ac:dyDescent="0.25">
      <c r="A33" s="2">
        <v>43508</v>
      </c>
      <c r="B33" s="4">
        <v>29.14</v>
      </c>
      <c r="C33" s="4">
        <v>14.45</v>
      </c>
      <c r="E33" s="6">
        <f t="shared" si="0"/>
        <v>-2.9960053262316863E-2</v>
      </c>
      <c r="F33" s="6">
        <f t="shared" si="1"/>
        <v>-5.1837270341207407E-2</v>
      </c>
      <c r="I33" s="9">
        <f t="shared" si="2"/>
        <v>-3.598478408323711E-2</v>
      </c>
      <c r="J33" s="9">
        <f t="shared" si="3"/>
        <v>-5.2134781203519671E-2</v>
      </c>
      <c r="L33" s="6">
        <f t="shared" si="4"/>
        <v>1.2949046855171948E-3</v>
      </c>
      <c r="M33" s="6">
        <f t="shared" si="5"/>
        <v>2.7180354111388679E-3</v>
      </c>
    </row>
    <row r="34" spans="1:13" x14ac:dyDescent="0.25">
      <c r="A34" s="2">
        <v>43509</v>
      </c>
      <c r="B34" s="4">
        <v>28.92</v>
      </c>
      <c r="C34" s="4">
        <v>13.8</v>
      </c>
      <c r="E34" s="6">
        <f t="shared" si="0"/>
        <v>-7.5497597803705855E-3</v>
      </c>
      <c r="F34" s="6">
        <f t="shared" si="1"/>
        <v>-4.4982698961937621E-2</v>
      </c>
      <c r="I34" s="9">
        <f t="shared" si="2"/>
        <v>-1.3574490601290833E-2</v>
      </c>
      <c r="J34" s="9">
        <f t="shared" si="3"/>
        <v>-4.5280209824249885E-2</v>
      </c>
      <c r="L34" s="6">
        <f t="shared" si="4"/>
        <v>1.8426679508453317E-4</v>
      </c>
      <c r="M34" s="6">
        <f t="shared" si="5"/>
        <v>2.0502974017280956E-3</v>
      </c>
    </row>
    <row r="35" spans="1:13" x14ac:dyDescent="0.25">
      <c r="A35" s="2">
        <v>43510</v>
      </c>
      <c r="B35" s="4">
        <v>29.1</v>
      </c>
      <c r="C35" s="4">
        <v>14.16</v>
      </c>
      <c r="E35" s="6">
        <f t="shared" si="0"/>
        <v>6.2240663900414838E-3</v>
      </c>
      <c r="F35" s="6">
        <f t="shared" si="1"/>
        <v>2.6086956521739087E-2</v>
      </c>
      <c r="I35" s="9">
        <f t="shared" si="2"/>
        <v>1.9933556912123639E-4</v>
      </c>
      <c r="J35" s="9">
        <f t="shared" si="3"/>
        <v>2.5789445659426827E-2</v>
      </c>
      <c r="L35" s="6">
        <f t="shared" si="4"/>
        <v>3.9734669116887207E-8</v>
      </c>
      <c r="M35" s="6">
        <f t="shared" si="5"/>
        <v>6.6509550742052919E-4</v>
      </c>
    </row>
    <row r="36" spans="1:13" x14ac:dyDescent="0.25">
      <c r="A36" s="2">
        <v>43511</v>
      </c>
      <c r="B36" s="4">
        <v>28.72</v>
      </c>
      <c r="C36" s="4">
        <v>13.69</v>
      </c>
      <c r="E36" s="6">
        <f t="shared" si="0"/>
        <v>-1.3058419243986341E-2</v>
      </c>
      <c r="F36" s="6">
        <f t="shared" si="1"/>
        <v>-3.3192090395480274E-2</v>
      </c>
      <c r="I36" s="9">
        <f t="shared" si="2"/>
        <v>-1.9083150064906587E-2</v>
      </c>
      <c r="J36" s="9">
        <f t="shared" si="3"/>
        <v>-3.3489601257792538E-2</v>
      </c>
      <c r="L36" s="6">
        <f t="shared" si="4"/>
        <v>3.6416661639974426E-4</v>
      </c>
      <c r="M36" s="6">
        <f t="shared" si="5"/>
        <v>1.1215533924059395E-3</v>
      </c>
    </row>
    <row r="37" spans="1:13" x14ac:dyDescent="0.25">
      <c r="A37" s="2">
        <v>43514</v>
      </c>
      <c r="B37" s="4">
        <v>28</v>
      </c>
      <c r="C37" s="4">
        <v>13.34</v>
      </c>
      <c r="E37" s="6">
        <f t="shared" si="0"/>
        <v>-2.5069637883008318E-2</v>
      </c>
      <c r="F37" s="6">
        <f t="shared" si="1"/>
        <v>-2.5566106647187704E-2</v>
      </c>
      <c r="I37" s="9">
        <f t="shared" si="2"/>
        <v>-3.1094368703928565E-2</v>
      </c>
      <c r="J37" s="9">
        <f t="shared" si="3"/>
        <v>-2.5863617509499965E-2</v>
      </c>
      <c r="L37" s="6">
        <f t="shared" si="4"/>
        <v>9.6685976509585227E-4</v>
      </c>
      <c r="M37" s="6">
        <f t="shared" si="5"/>
        <v>6.6892671067771321E-4</v>
      </c>
    </row>
    <row r="38" spans="1:13" x14ac:dyDescent="0.25">
      <c r="A38" s="2">
        <v>43515</v>
      </c>
      <c r="B38" s="4">
        <v>27.74</v>
      </c>
      <c r="C38" s="4">
        <v>13.34</v>
      </c>
      <c r="E38" s="6">
        <f t="shared" si="0"/>
        <v>-9.2857142857143415E-3</v>
      </c>
      <c r="F38" s="6">
        <f t="shared" si="1"/>
        <v>0</v>
      </c>
      <c r="I38" s="9">
        <f t="shared" si="2"/>
        <v>-1.5310445106634589E-2</v>
      </c>
      <c r="J38" s="9">
        <f t="shared" si="3"/>
        <v>-2.9751086231226089E-4</v>
      </c>
      <c r="L38" s="6">
        <f t="shared" si="4"/>
        <v>2.3440972936327102E-4</v>
      </c>
      <c r="M38" s="6">
        <f t="shared" si="5"/>
        <v>8.8512713193785056E-8</v>
      </c>
    </row>
    <row r="39" spans="1:13" x14ac:dyDescent="0.25">
      <c r="A39" s="2">
        <v>43516</v>
      </c>
      <c r="B39" s="4">
        <v>28.4</v>
      </c>
      <c r="C39" s="4">
        <v>13.43</v>
      </c>
      <c r="E39" s="6">
        <f t="shared" si="0"/>
        <v>2.3792357606344634E-2</v>
      </c>
      <c r="F39" s="6">
        <f t="shared" si="1"/>
        <v>6.7466266866566607E-3</v>
      </c>
      <c r="I39" s="9">
        <f t="shared" si="2"/>
        <v>1.7767626785424387E-2</v>
      </c>
      <c r="J39" s="9">
        <f t="shared" si="3"/>
        <v>6.4491158243444001E-3</v>
      </c>
      <c r="L39" s="6">
        <f t="shared" si="4"/>
        <v>3.1568856158613014E-4</v>
      </c>
      <c r="M39" s="6">
        <f t="shared" si="5"/>
        <v>4.1591094915809352E-5</v>
      </c>
    </row>
    <row r="40" spans="1:13" x14ac:dyDescent="0.25">
      <c r="A40" s="2">
        <v>43517</v>
      </c>
      <c r="B40" s="4">
        <v>28.82</v>
      </c>
      <c r="C40" s="4">
        <v>13.64</v>
      </c>
      <c r="E40" s="6">
        <f t="shared" si="0"/>
        <v>1.4788732394366257E-2</v>
      </c>
      <c r="F40" s="6">
        <f t="shared" si="1"/>
        <v>1.5636634400595744E-2</v>
      </c>
      <c r="I40" s="9">
        <f t="shared" si="2"/>
        <v>8.7640015734460099E-3</v>
      </c>
      <c r="J40" s="9">
        <f t="shared" si="3"/>
        <v>1.5339123538283483E-2</v>
      </c>
      <c r="L40" s="6">
        <f t="shared" si="4"/>
        <v>7.6807723579364135E-5</v>
      </c>
      <c r="M40" s="6">
        <f t="shared" si="5"/>
        <v>2.3528871092272241E-4</v>
      </c>
    </row>
    <row r="41" spans="1:13" x14ac:dyDescent="0.25">
      <c r="A41" s="2">
        <v>43518</v>
      </c>
      <c r="B41" s="4">
        <v>29.76</v>
      </c>
      <c r="C41" s="4">
        <v>14.12</v>
      </c>
      <c r="E41" s="6">
        <f t="shared" si="0"/>
        <v>3.2616238723108995E-2</v>
      </c>
      <c r="F41" s="6">
        <f t="shared" si="1"/>
        <v>3.5190615835777025E-2</v>
      </c>
      <c r="I41" s="9">
        <f t="shared" si="2"/>
        <v>2.6591507902188748E-2</v>
      </c>
      <c r="J41" s="9">
        <f t="shared" si="3"/>
        <v>3.4893104973464761E-2</v>
      </c>
      <c r="L41" s="6">
        <f t="shared" si="4"/>
        <v>7.0710829251216664E-4</v>
      </c>
      <c r="M41" s="6">
        <f t="shared" si="5"/>
        <v>1.2175287746892312E-3</v>
      </c>
    </row>
    <row r="42" spans="1:13" x14ac:dyDescent="0.25">
      <c r="A42" s="2">
        <v>43521</v>
      </c>
      <c r="B42" s="4">
        <v>29.68</v>
      </c>
      <c r="C42" s="4">
        <v>14.03</v>
      </c>
      <c r="E42" s="6">
        <f t="shared" si="0"/>
        <v>-2.6881720430108145E-3</v>
      </c>
      <c r="F42" s="6">
        <f t="shared" si="1"/>
        <v>-6.3739376770538146E-3</v>
      </c>
      <c r="I42" s="9">
        <f t="shared" si="2"/>
        <v>-8.7129028639310619E-3</v>
      </c>
      <c r="J42" s="9">
        <f t="shared" si="3"/>
        <v>-6.6714485393660752E-3</v>
      </c>
      <c r="L42" s="6">
        <f t="shared" si="4"/>
        <v>7.5914676316298096E-5</v>
      </c>
      <c r="M42" s="6">
        <f t="shared" si="5"/>
        <v>4.4508225613409738E-5</v>
      </c>
    </row>
    <row r="43" spans="1:13" x14ac:dyDescent="0.25">
      <c r="A43" s="2">
        <v>43522</v>
      </c>
      <c r="B43" s="4">
        <v>30</v>
      </c>
      <c r="C43" s="4">
        <v>14.39</v>
      </c>
      <c r="E43" s="6">
        <f t="shared" si="0"/>
        <v>1.0781671159029659E-2</v>
      </c>
      <c r="F43" s="6">
        <f t="shared" si="1"/>
        <v>2.5659301496792675E-2</v>
      </c>
      <c r="I43" s="9">
        <f t="shared" si="2"/>
        <v>4.7569403381094114E-3</v>
      </c>
      <c r="J43" s="9">
        <f t="shared" si="3"/>
        <v>2.5361790634480415E-2</v>
      </c>
      <c r="L43" s="6">
        <f t="shared" si="4"/>
        <v>2.2628481380332481E-5</v>
      </c>
      <c r="M43" s="6">
        <f t="shared" si="5"/>
        <v>6.4322042418721846E-4</v>
      </c>
    </row>
    <row r="44" spans="1:13" x14ac:dyDescent="0.25">
      <c r="A44" s="2">
        <v>43523</v>
      </c>
      <c r="B44" s="4">
        <v>28.66</v>
      </c>
      <c r="C44" s="4">
        <v>14</v>
      </c>
      <c r="E44" s="6">
        <f t="shared" si="0"/>
        <v>-4.466666666666666E-2</v>
      </c>
      <c r="F44" s="6">
        <f t="shared" si="1"/>
        <v>-2.710215427380129E-2</v>
      </c>
      <c r="I44" s="9">
        <f t="shared" si="2"/>
        <v>-5.0691397487586907E-2</v>
      </c>
      <c r="J44" s="9">
        <f t="shared" si="3"/>
        <v>-2.7399665136113551E-2</v>
      </c>
      <c r="L44" s="6">
        <f t="shared" si="4"/>
        <v>2.5696177792445324E-3</v>
      </c>
      <c r="M44" s="6">
        <f t="shared" si="5"/>
        <v>7.5074164957115639E-4</v>
      </c>
    </row>
    <row r="45" spans="1:13" x14ac:dyDescent="0.25">
      <c r="A45" s="2">
        <v>43524</v>
      </c>
      <c r="B45" s="4">
        <v>29.5</v>
      </c>
      <c r="C45" s="4">
        <v>14.14</v>
      </c>
      <c r="E45" s="6">
        <f t="shared" si="0"/>
        <v>2.9309141660851357E-2</v>
      </c>
      <c r="F45" s="6">
        <f t="shared" si="1"/>
        <v>1.000000000000004E-2</v>
      </c>
      <c r="I45" s="9">
        <f t="shared" si="2"/>
        <v>2.3284410839931109E-2</v>
      </c>
      <c r="J45" s="9">
        <f t="shared" si="3"/>
        <v>9.7024891376877795E-3</v>
      </c>
      <c r="L45" s="6">
        <f t="shared" si="4"/>
        <v>5.4216378816270136E-4</v>
      </c>
      <c r="M45" s="6">
        <f t="shared" si="5"/>
        <v>9.4138295466949354E-5</v>
      </c>
    </row>
    <row r="46" spans="1:13" x14ac:dyDescent="0.25">
      <c r="A46" s="2">
        <v>43525</v>
      </c>
      <c r="B46" s="4">
        <v>29</v>
      </c>
      <c r="C46" s="4">
        <v>13.97</v>
      </c>
      <c r="E46" s="6">
        <f t="shared" si="0"/>
        <v>-1.6949152542372881E-2</v>
      </c>
      <c r="F46" s="6">
        <f t="shared" si="1"/>
        <v>-1.2022630834512018E-2</v>
      </c>
      <c r="I46" s="9">
        <f t="shared" si="2"/>
        <v>-2.2973883363293129E-2</v>
      </c>
      <c r="J46" s="9">
        <f t="shared" si="3"/>
        <v>-1.2320141696824279E-2</v>
      </c>
      <c r="L46" s="6">
        <f t="shared" si="4"/>
        <v>5.2779931679019685E-4</v>
      </c>
      <c r="M46" s="6">
        <f t="shared" si="5"/>
        <v>1.5178589142982821E-4</v>
      </c>
    </row>
    <row r="47" spans="1:13" x14ac:dyDescent="0.25">
      <c r="A47" s="2">
        <v>43528</v>
      </c>
      <c r="B47" s="4">
        <v>28.04</v>
      </c>
      <c r="C47" s="4">
        <v>13.91</v>
      </c>
      <c r="E47" s="6">
        <f t="shared" si="0"/>
        <v>-3.3103448275862098E-2</v>
      </c>
      <c r="F47" s="6">
        <f t="shared" si="1"/>
        <v>-4.2949176807444882E-3</v>
      </c>
      <c r="I47" s="9">
        <f t="shared" si="2"/>
        <v>-3.9128179096782345E-2</v>
      </c>
      <c r="J47" s="9">
        <f t="shared" si="3"/>
        <v>-4.5924285430567488E-3</v>
      </c>
      <c r="L47" s="6">
        <f t="shared" si="4"/>
        <v>1.5310143994298748E-3</v>
      </c>
      <c r="M47" s="6">
        <f t="shared" si="5"/>
        <v>2.1090399923082331E-5</v>
      </c>
    </row>
    <row r="48" spans="1:13" x14ac:dyDescent="0.25">
      <c r="A48" s="2">
        <v>43529</v>
      </c>
      <c r="B48" s="4">
        <v>29.9</v>
      </c>
      <c r="C48" s="4">
        <v>14.27</v>
      </c>
      <c r="E48" s="6">
        <f t="shared" si="0"/>
        <v>6.6333808844507833E-2</v>
      </c>
      <c r="F48" s="6">
        <f t="shared" si="1"/>
        <v>2.5880661394680045E-2</v>
      </c>
      <c r="I48" s="9">
        <f t="shared" si="2"/>
        <v>6.0309078023587585E-2</v>
      </c>
      <c r="J48" s="9">
        <f t="shared" si="3"/>
        <v>2.5583150532367784E-2</v>
      </c>
      <c r="L48" s="6">
        <f t="shared" si="4"/>
        <v>3.6371848920551749E-3</v>
      </c>
      <c r="M48" s="6">
        <f t="shared" si="5"/>
        <v>6.5449759116179007E-4</v>
      </c>
    </row>
    <row r="49" spans="1:13" x14ac:dyDescent="0.25">
      <c r="A49" s="2">
        <v>43530</v>
      </c>
      <c r="B49" s="4">
        <v>30.24</v>
      </c>
      <c r="C49" s="4">
        <v>14.11</v>
      </c>
      <c r="E49" s="6">
        <f t="shared" si="0"/>
        <v>1.1371237458193975E-2</v>
      </c>
      <c r="F49" s="6">
        <f t="shared" si="1"/>
        <v>-1.1212333566923626E-2</v>
      </c>
      <c r="I49" s="9">
        <f t="shared" si="2"/>
        <v>5.3465066372737277E-3</v>
      </c>
      <c r="J49" s="9">
        <f t="shared" si="3"/>
        <v>-1.1509844429235886E-2</v>
      </c>
      <c r="L49" s="6">
        <f t="shared" si="4"/>
        <v>2.8585133222412023E-5</v>
      </c>
      <c r="M49" s="6">
        <f t="shared" si="5"/>
        <v>1.3247651878521238E-4</v>
      </c>
    </row>
    <row r="50" spans="1:13" x14ac:dyDescent="0.25">
      <c r="A50" s="2">
        <v>43531</v>
      </c>
      <c r="B50" s="4">
        <v>30.98</v>
      </c>
      <c r="C50" s="4">
        <v>13.7</v>
      </c>
      <c r="E50" s="6">
        <f t="shared" si="0"/>
        <v>2.4470899470899539E-2</v>
      </c>
      <c r="F50" s="6">
        <f t="shared" si="1"/>
        <v>-2.9057406094968118E-2</v>
      </c>
      <c r="I50" s="9">
        <f t="shared" si="2"/>
        <v>1.8446168649979292E-2</v>
      </c>
      <c r="J50" s="9">
        <f t="shared" si="3"/>
        <v>-2.9354916957280378E-2</v>
      </c>
      <c r="L50" s="6">
        <f t="shared" si="4"/>
        <v>3.4026113786347884E-4</v>
      </c>
      <c r="M50" s="6">
        <f t="shared" si="5"/>
        <v>8.6171114956882708E-4</v>
      </c>
    </row>
    <row r="51" spans="1:13" x14ac:dyDescent="0.25">
      <c r="A51" s="2">
        <v>43532</v>
      </c>
      <c r="B51" s="4">
        <v>30.04</v>
      </c>
      <c r="C51" s="4">
        <v>13.21</v>
      </c>
      <c r="E51" s="6">
        <f t="shared" si="0"/>
        <v>-3.0342156229825733E-2</v>
      </c>
      <c r="F51" s="6">
        <f t="shared" si="1"/>
        <v>-3.5766423357664119E-2</v>
      </c>
      <c r="I51" s="9">
        <f t="shared" si="2"/>
        <v>-3.6366887050745977E-2</v>
      </c>
      <c r="J51" s="9">
        <f t="shared" si="3"/>
        <v>-3.6063934219976383E-2</v>
      </c>
      <c r="L51" s="6">
        <f t="shared" si="4"/>
        <v>1.3225504737617154E-3</v>
      </c>
      <c r="M51" s="6">
        <f t="shared" si="5"/>
        <v>1.3006073514227835E-3</v>
      </c>
    </row>
    <row r="52" spans="1:13" x14ac:dyDescent="0.25">
      <c r="A52" s="2">
        <v>43535</v>
      </c>
      <c r="B52" s="4">
        <v>29.04</v>
      </c>
      <c r="C52" s="4">
        <v>12.96</v>
      </c>
      <c r="E52" s="6">
        <f t="shared" si="0"/>
        <v>-3.3288948069241014E-2</v>
      </c>
      <c r="F52" s="6">
        <f t="shared" si="1"/>
        <v>-1.8925056775170323E-2</v>
      </c>
      <c r="I52" s="9">
        <f t="shared" si="2"/>
        <v>-3.9313678890161262E-2</v>
      </c>
      <c r="J52" s="9">
        <f t="shared" si="3"/>
        <v>-1.9222567637482584E-2</v>
      </c>
      <c r="L52" s="6">
        <f t="shared" si="4"/>
        <v>1.5455653478787111E-3</v>
      </c>
      <c r="M52" s="6">
        <f t="shared" si="5"/>
        <v>3.6950710657759276E-4</v>
      </c>
    </row>
    <row r="53" spans="1:13" x14ac:dyDescent="0.25">
      <c r="A53" s="2">
        <v>43536</v>
      </c>
      <c r="B53" s="4">
        <v>28.96</v>
      </c>
      <c r="C53" s="4">
        <v>13.1</v>
      </c>
      <c r="E53" s="6">
        <f t="shared" si="0"/>
        <v>-2.75482093663906E-3</v>
      </c>
      <c r="F53" s="6">
        <f t="shared" si="1"/>
        <v>1.0802469135802375E-2</v>
      </c>
      <c r="I53" s="9">
        <f t="shared" si="2"/>
        <v>-8.779551757559307E-3</v>
      </c>
      <c r="J53" s="9">
        <f t="shared" si="3"/>
        <v>1.0504958273490114E-2</v>
      </c>
      <c r="L53" s="6">
        <f t="shared" si="4"/>
        <v>7.7080529063662713E-5</v>
      </c>
      <c r="M53" s="6">
        <f t="shared" si="5"/>
        <v>1.103541483277684E-4</v>
      </c>
    </row>
    <row r="54" spans="1:13" x14ac:dyDescent="0.25">
      <c r="A54" s="2">
        <v>43537</v>
      </c>
      <c r="B54" s="4">
        <v>28.04</v>
      </c>
      <c r="C54" s="4">
        <v>12.76</v>
      </c>
      <c r="E54" s="6">
        <f t="shared" si="0"/>
        <v>-3.176795580110503E-2</v>
      </c>
      <c r="F54" s="6">
        <f t="shared" si="1"/>
        <v>-2.5954198473282432E-2</v>
      </c>
      <c r="I54" s="9">
        <f t="shared" si="2"/>
        <v>-3.7792686622025277E-2</v>
      </c>
      <c r="J54" s="9">
        <f t="shared" si="3"/>
        <v>-2.6251709335594692E-2</v>
      </c>
      <c r="L54" s="6">
        <f t="shared" si="4"/>
        <v>1.4282871621106084E-3</v>
      </c>
      <c r="M54" s="6">
        <f t="shared" si="5"/>
        <v>6.8915224304054955E-4</v>
      </c>
    </row>
    <row r="55" spans="1:13" x14ac:dyDescent="0.25">
      <c r="A55" s="2">
        <v>43538</v>
      </c>
      <c r="B55" s="4">
        <v>29.22</v>
      </c>
      <c r="C55" s="4">
        <v>13.03</v>
      </c>
      <c r="E55" s="6">
        <f t="shared" si="0"/>
        <v>4.2082738944365185E-2</v>
      </c>
      <c r="F55" s="6">
        <f t="shared" si="1"/>
        <v>2.1159874608150438E-2</v>
      </c>
      <c r="I55" s="9">
        <f t="shared" si="2"/>
        <v>3.6058008123444937E-2</v>
      </c>
      <c r="J55" s="9">
        <f t="shared" si="3"/>
        <v>2.0862363745838178E-2</v>
      </c>
      <c r="L55" s="6">
        <f t="shared" si="4"/>
        <v>1.3001799498304212E-3</v>
      </c>
      <c r="M55" s="6">
        <f t="shared" si="5"/>
        <v>4.3523822106366315E-4</v>
      </c>
    </row>
    <row r="56" spans="1:13" x14ac:dyDescent="0.25">
      <c r="A56" s="2">
        <v>43539</v>
      </c>
      <c r="B56" s="4">
        <v>30.2</v>
      </c>
      <c r="C56" s="4">
        <v>12.98</v>
      </c>
      <c r="E56" s="6">
        <f t="shared" si="0"/>
        <v>3.3538672142368255E-2</v>
      </c>
      <c r="F56" s="6">
        <f t="shared" si="1"/>
        <v>-3.8372985418264724E-3</v>
      </c>
      <c r="I56" s="9">
        <f t="shared" si="2"/>
        <v>2.7513941321448007E-2</v>
      </c>
      <c r="J56" s="9">
        <f t="shared" si="3"/>
        <v>-4.1348094041387335E-3</v>
      </c>
      <c r="L56" s="6">
        <f t="shared" si="4"/>
        <v>7.5701696704008408E-4</v>
      </c>
      <c r="M56" s="6">
        <f t="shared" si="5"/>
        <v>1.7096648808554107E-5</v>
      </c>
    </row>
    <row r="57" spans="1:13" x14ac:dyDescent="0.25">
      <c r="A57" s="2">
        <v>43542</v>
      </c>
      <c r="B57" s="4">
        <v>31.52</v>
      </c>
      <c r="C57" s="4">
        <v>13.97</v>
      </c>
      <c r="E57" s="6">
        <f t="shared" si="0"/>
        <v>4.3708609271523188E-2</v>
      </c>
      <c r="F57" s="6">
        <f t="shared" si="1"/>
        <v>7.6271186440677985E-2</v>
      </c>
      <c r="I57" s="9">
        <f t="shared" si="2"/>
        <v>3.7683878450602941E-2</v>
      </c>
      <c r="J57" s="9">
        <f t="shared" si="3"/>
        <v>7.5973675578365721E-2</v>
      </c>
      <c r="L57" s="6">
        <f t="shared" si="4"/>
        <v>1.4200746950798167E-3</v>
      </c>
      <c r="M57" s="6">
        <f t="shared" si="5"/>
        <v>5.7719993808867638E-3</v>
      </c>
    </row>
    <row r="58" spans="1:13" x14ac:dyDescent="0.25">
      <c r="A58" s="2">
        <v>43543</v>
      </c>
      <c r="B58" s="4">
        <v>30.78</v>
      </c>
      <c r="C58" s="4">
        <v>14.2</v>
      </c>
      <c r="E58" s="6">
        <f t="shared" si="0"/>
        <v>-2.3477157360406044E-2</v>
      </c>
      <c r="F58" s="6">
        <f t="shared" si="1"/>
        <v>1.6463851109520304E-2</v>
      </c>
      <c r="I58" s="9">
        <f t="shared" si="2"/>
        <v>-2.9501888181326291E-2</v>
      </c>
      <c r="J58" s="9">
        <f t="shared" si="3"/>
        <v>1.6166340247208043E-2</v>
      </c>
      <c r="L58" s="6">
        <f t="shared" si="4"/>
        <v>8.7036140626347994E-4</v>
      </c>
      <c r="M58" s="6">
        <f t="shared" si="5"/>
        <v>2.613505569884986E-4</v>
      </c>
    </row>
    <row r="59" spans="1:13" x14ac:dyDescent="0.25">
      <c r="A59" s="2">
        <v>43544</v>
      </c>
      <c r="B59" s="4">
        <v>29.9</v>
      </c>
      <c r="C59" s="4">
        <v>14.22</v>
      </c>
      <c r="E59" s="6">
        <f t="shared" si="0"/>
        <v>-2.8589993502274286E-2</v>
      </c>
      <c r="F59" s="6">
        <f t="shared" si="1"/>
        <v>1.4084507042254472E-3</v>
      </c>
      <c r="I59" s="9">
        <f t="shared" si="2"/>
        <v>-3.4614724323194533E-2</v>
      </c>
      <c r="J59" s="9">
        <f t="shared" si="3"/>
        <v>1.1109398419131863E-3</v>
      </c>
      <c r="L59" s="6">
        <f t="shared" si="4"/>
        <v>1.1981791399707552E-3</v>
      </c>
      <c r="M59" s="6">
        <f t="shared" si="5"/>
        <v>1.2341873323500954E-6</v>
      </c>
    </row>
    <row r="60" spans="1:13" x14ac:dyDescent="0.25">
      <c r="A60" s="2">
        <v>43545</v>
      </c>
      <c r="B60" s="4">
        <v>29.24</v>
      </c>
      <c r="C60" s="4">
        <v>14.14</v>
      </c>
      <c r="E60" s="6">
        <f t="shared" si="0"/>
        <v>-2.2073578595317733E-2</v>
      </c>
      <c r="F60" s="6">
        <f t="shared" si="1"/>
        <v>-5.625879043600567E-3</v>
      </c>
      <c r="I60" s="9">
        <f t="shared" si="2"/>
        <v>-2.809830941623798E-2</v>
      </c>
      <c r="J60" s="9">
        <f t="shared" si="3"/>
        <v>-5.9233899059128277E-3</v>
      </c>
      <c r="L60" s="6">
        <f t="shared" si="4"/>
        <v>7.8951499205064796E-4</v>
      </c>
      <c r="M60" s="6">
        <f t="shared" si="5"/>
        <v>3.5086547977469976E-5</v>
      </c>
    </row>
    <row r="61" spans="1:13" x14ac:dyDescent="0.25">
      <c r="A61" s="2">
        <v>43546</v>
      </c>
      <c r="B61" s="4">
        <v>27.7</v>
      </c>
      <c r="C61" s="4">
        <v>13.49</v>
      </c>
      <c r="E61" s="6">
        <f t="shared" si="0"/>
        <v>-5.2667578659370697E-2</v>
      </c>
      <c r="F61" s="6">
        <f t="shared" si="1"/>
        <v>-4.5968882602545995E-2</v>
      </c>
      <c r="I61" s="9">
        <f t="shared" si="2"/>
        <v>-5.8692309480290944E-2</v>
      </c>
      <c r="J61" s="9">
        <f t="shared" si="3"/>
        <v>-4.6266393464858259E-2</v>
      </c>
      <c r="L61" s="6">
        <f t="shared" si="4"/>
        <v>3.44478719213025E-3</v>
      </c>
      <c r="M61" s="6">
        <f t="shared" si="5"/>
        <v>2.140579164245079E-3</v>
      </c>
    </row>
    <row r="62" spans="1:13" x14ac:dyDescent="0.25">
      <c r="A62" s="2">
        <v>43549</v>
      </c>
      <c r="B62" s="4">
        <v>28.54</v>
      </c>
      <c r="C62" s="4">
        <v>14.06</v>
      </c>
      <c r="E62" s="6">
        <f t="shared" si="0"/>
        <v>3.0324909747292416E-2</v>
      </c>
      <c r="F62" s="6">
        <f t="shared" si="1"/>
        <v>4.2253521126760583E-2</v>
      </c>
      <c r="I62" s="9">
        <f t="shared" si="2"/>
        <v>2.4300178926372169E-2</v>
      </c>
      <c r="J62" s="9">
        <f t="shared" si="3"/>
        <v>4.1956010264448319E-2</v>
      </c>
      <c r="L62" s="6">
        <f t="shared" si="4"/>
        <v>5.9049869585370209E-4</v>
      </c>
      <c r="M62" s="6">
        <f t="shared" si="5"/>
        <v>1.7603067973104927E-3</v>
      </c>
    </row>
    <row r="63" spans="1:13" x14ac:dyDescent="0.25">
      <c r="A63" s="2">
        <v>43550</v>
      </c>
      <c r="B63" s="4">
        <v>27.4</v>
      </c>
      <c r="C63" s="4">
        <v>13.48</v>
      </c>
      <c r="E63" s="6">
        <f t="shared" si="0"/>
        <v>-3.9943938332165405E-2</v>
      </c>
      <c r="F63" s="6">
        <f t="shared" si="1"/>
        <v>-4.1251778093883362E-2</v>
      </c>
      <c r="I63" s="9">
        <f t="shared" si="2"/>
        <v>-4.5968669153085652E-2</v>
      </c>
      <c r="J63" s="9">
        <f t="shared" si="3"/>
        <v>-4.1549288956195626E-2</v>
      </c>
      <c r="L63" s="6">
        <f t="shared" si="4"/>
        <v>2.1131185437058483E-3</v>
      </c>
      <c r="M63" s="6">
        <f t="shared" si="5"/>
        <v>1.7263434127654399E-3</v>
      </c>
    </row>
    <row r="64" spans="1:13" x14ac:dyDescent="0.25">
      <c r="A64" s="2">
        <v>43551</v>
      </c>
      <c r="B64" s="4">
        <v>26.2</v>
      </c>
      <c r="C64" s="4">
        <v>12.73</v>
      </c>
      <c r="E64" s="6">
        <f t="shared" si="0"/>
        <v>-4.3795620437956179E-2</v>
      </c>
      <c r="F64" s="6">
        <f t="shared" si="1"/>
        <v>-5.5637982195845696E-2</v>
      </c>
      <c r="I64" s="9">
        <f t="shared" si="2"/>
        <v>-4.9820351258876426E-2</v>
      </c>
      <c r="J64" s="9">
        <f t="shared" si="3"/>
        <v>-5.593549305815796E-2</v>
      </c>
      <c r="L64" s="6">
        <f t="shared" si="4"/>
        <v>2.4820673995578301E-3</v>
      </c>
      <c r="M64" s="6">
        <f t="shared" si="5"/>
        <v>3.1287793836592376E-3</v>
      </c>
    </row>
    <row r="65" spans="1:13" x14ac:dyDescent="0.25">
      <c r="A65" s="2">
        <v>43552</v>
      </c>
      <c r="B65" s="4">
        <v>26.32</v>
      </c>
      <c r="C65" s="4">
        <v>12.6</v>
      </c>
      <c r="E65" s="6">
        <f t="shared" si="0"/>
        <v>4.5801526717557635E-3</v>
      </c>
      <c r="F65" s="6">
        <f t="shared" si="1"/>
        <v>-1.0212097407698411E-2</v>
      </c>
      <c r="I65" s="9">
        <f t="shared" si="2"/>
        <v>-1.4445781491644839E-3</v>
      </c>
      <c r="J65" s="9">
        <f t="shared" si="3"/>
        <v>-1.0509608270010672E-2</v>
      </c>
      <c r="L65" s="6">
        <f t="shared" si="4"/>
        <v>2.0868060290434861E-6</v>
      </c>
      <c r="M65" s="6">
        <f t="shared" si="5"/>
        <v>1.104518659890767E-4</v>
      </c>
    </row>
    <row r="66" spans="1:13" x14ac:dyDescent="0.25">
      <c r="A66" s="2">
        <v>43553</v>
      </c>
      <c r="B66" s="4">
        <v>27.2</v>
      </c>
      <c r="C66" s="4">
        <v>12.93</v>
      </c>
      <c r="E66" s="6">
        <f t="shared" si="0"/>
        <v>3.3434650455927015E-2</v>
      </c>
      <c r="F66" s="6">
        <f t="shared" si="1"/>
        <v>2.6190476190476198E-2</v>
      </c>
      <c r="I66" s="9">
        <f t="shared" si="2"/>
        <v>2.7409919635006767E-2</v>
      </c>
      <c r="J66" s="9">
        <f t="shared" si="3"/>
        <v>2.5892965328163937E-2</v>
      </c>
      <c r="L66" s="6">
        <f t="shared" si="4"/>
        <v>7.5130369439752953E-4</v>
      </c>
      <c r="M66" s="6">
        <f t="shared" si="5"/>
        <v>6.7044565348549985E-4</v>
      </c>
    </row>
    <row r="67" spans="1:13" x14ac:dyDescent="0.25">
      <c r="A67" s="2">
        <v>43556</v>
      </c>
      <c r="B67" s="4">
        <v>28.24</v>
      </c>
      <c r="C67" s="4">
        <v>13</v>
      </c>
      <c r="E67" s="6">
        <f t="shared" si="0"/>
        <v>3.8235294117647027E-2</v>
      </c>
      <c r="F67" s="6">
        <f t="shared" si="1"/>
        <v>5.4137664346481269E-3</v>
      </c>
      <c r="I67" s="9">
        <f t="shared" si="2"/>
        <v>3.221056329672678E-2</v>
      </c>
      <c r="J67" s="9">
        <f t="shared" si="3"/>
        <v>5.1162555723358663E-3</v>
      </c>
      <c r="L67" s="6">
        <f t="shared" si="4"/>
        <v>1.0375203878924425E-3</v>
      </c>
      <c r="M67" s="6">
        <f t="shared" si="5"/>
        <v>2.6176071081457802E-5</v>
      </c>
    </row>
    <row r="68" spans="1:13" x14ac:dyDescent="0.25">
      <c r="A68" s="2">
        <v>43557</v>
      </c>
      <c r="B68" s="4">
        <v>28.5</v>
      </c>
      <c r="C68" s="4">
        <v>12.97</v>
      </c>
      <c r="E68" s="6">
        <f t="shared" si="0"/>
        <v>9.2067988668555808E-3</v>
      </c>
      <c r="F68" s="6">
        <f t="shared" si="1"/>
        <v>-2.3076923076922585E-3</v>
      </c>
      <c r="I68" s="9">
        <f t="shared" si="2"/>
        <v>3.1820680459353334E-3</v>
      </c>
      <c r="J68" s="9">
        <f t="shared" si="3"/>
        <v>-2.6052031700045195E-3</v>
      </c>
      <c r="L68" s="6">
        <f t="shared" si="4"/>
        <v>1.0125557048962712E-5</v>
      </c>
      <c r="M68" s="6">
        <f t="shared" si="5"/>
        <v>6.7870835570015977E-6</v>
      </c>
    </row>
    <row r="69" spans="1:13" x14ac:dyDescent="0.25">
      <c r="A69" s="2">
        <v>43558</v>
      </c>
      <c r="B69" s="4">
        <v>29.38</v>
      </c>
      <c r="C69" s="4">
        <v>13.4</v>
      </c>
      <c r="E69" s="6">
        <f t="shared" ref="E69:E132" si="6">(B69-B68)/B68</f>
        <v>3.0877192982456104E-2</v>
      </c>
      <c r="F69" s="6">
        <f t="shared" ref="F69:F132" si="7">(C69-C68)/C68</f>
        <v>3.3153430994602905E-2</v>
      </c>
      <c r="I69" s="9">
        <f t="shared" ref="I69:I132" si="8">E69-$E$222</f>
        <v>2.4852462161535856E-2</v>
      </c>
      <c r="J69" s="9">
        <f t="shared" ref="J69:J132" si="9">F69-$F$222</f>
        <v>3.2855920132290641E-2</v>
      </c>
      <c r="L69" s="6">
        <f t="shared" ref="L69:L132" si="10">I69*I69</f>
        <v>6.1764487549057152E-4</v>
      </c>
      <c r="M69" s="6">
        <f t="shared" ref="M69:M132" si="11">J69*J69</f>
        <v>1.0795114877394615E-3</v>
      </c>
    </row>
    <row r="70" spans="1:13" x14ac:dyDescent="0.25">
      <c r="A70" s="2">
        <v>43559</v>
      </c>
      <c r="B70" s="4">
        <v>29.62</v>
      </c>
      <c r="C70" s="4">
        <v>14.31</v>
      </c>
      <c r="E70" s="6">
        <f t="shared" si="6"/>
        <v>8.1688223281144307E-3</v>
      </c>
      <c r="F70" s="6">
        <f t="shared" si="7"/>
        <v>6.7910447761194037E-2</v>
      </c>
      <c r="I70" s="9">
        <f t="shared" si="8"/>
        <v>2.1440915071941832E-3</v>
      </c>
      <c r="J70" s="9">
        <f t="shared" si="9"/>
        <v>6.7612936898881773E-2</v>
      </c>
      <c r="L70" s="6">
        <f t="shared" si="10"/>
        <v>4.5971283912222239E-6</v>
      </c>
      <c r="M70" s="6">
        <f t="shared" si="11"/>
        <v>4.571509236092168E-3</v>
      </c>
    </row>
    <row r="71" spans="1:13" x14ac:dyDescent="0.25">
      <c r="A71" s="2">
        <v>43560</v>
      </c>
      <c r="B71" s="4">
        <v>29.56</v>
      </c>
      <c r="C71" s="4">
        <v>14.55</v>
      </c>
      <c r="E71" s="6">
        <f t="shared" si="6"/>
        <v>-2.0256583389602388E-3</v>
      </c>
      <c r="F71" s="6">
        <f t="shared" si="7"/>
        <v>1.6771488469601692E-2</v>
      </c>
      <c r="I71" s="9">
        <f t="shared" si="8"/>
        <v>-8.0503891598804854E-3</v>
      </c>
      <c r="J71" s="9">
        <f t="shared" si="9"/>
        <v>1.6473977607289431E-2</v>
      </c>
      <c r="L71" s="6">
        <f t="shared" si="10"/>
        <v>6.4808765625521227E-5</v>
      </c>
      <c r="M71" s="6">
        <f t="shared" si="11"/>
        <v>2.713919382054736E-4</v>
      </c>
    </row>
    <row r="72" spans="1:13" x14ac:dyDescent="0.25">
      <c r="A72" s="2">
        <v>43563</v>
      </c>
      <c r="B72" s="4">
        <v>28.54</v>
      </c>
      <c r="C72" s="4">
        <v>14.16</v>
      </c>
      <c r="E72" s="6">
        <f t="shared" si="6"/>
        <v>-3.4506089309878203E-2</v>
      </c>
      <c r="F72" s="6">
        <f t="shared" si="7"/>
        <v>-2.6804123711340243E-2</v>
      </c>
      <c r="I72" s="9">
        <f t="shared" si="8"/>
        <v>-4.0530820130798451E-2</v>
      </c>
      <c r="J72" s="9">
        <f t="shared" si="9"/>
        <v>-2.7101634573652503E-2</v>
      </c>
      <c r="L72" s="6">
        <f t="shared" si="10"/>
        <v>1.642747380475137E-3</v>
      </c>
      <c r="M72" s="6">
        <f t="shared" si="11"/>
        <v>7.3449859656379672E-4</v>
      </c>
    </row>
    <row r="73" spans="1:13" x14ac:dyDescent="0.25">
      <c r="A73" s="2">
        <v>43564</v>
      </c>
      <c r="B73" s="4">
        <v>28.62</v>
      </c>
      <c r="C73" s="4">
        <v>14.46</v>
      </c>
      <c r="E73" s="6">
        <f t="shared" si="6"/>
        <v>2.8030833917309689E-3</v>
      </c>
      <c r="F73" s="6">
        <f t="shared" si="7"/>
        <v>2.1186440677966153E-2</v>
      </c>
      <c r="I73" s="9">
        <f t="shared" si="8"/>
        <v>-3.2216474291892785E-3</v>
      </c>
      <c r="J73" s="9">
        <f t="shared" si="9"/>
        <v>2.0888929815653892E-2</v>
      </c>
      <c r="L73" s="6">
        <f t="shared" si="10"/>
        <v>1.0379012158001887E-5</v>
      </c>
      <c r="M73" s="6">
        <f t="shared" si="11"/>
        <v>4.3634738884331417E-4</v>
      </c>
    </row>
    <row r="74" spans="1:13" x14ac:dyDescent="0.25">
      <c r="A74" s="2">
        <v>43565</v>
      </c>
      <c r="B74" s="4">
        <v>28.94</v>
      </c>
      <c r="C74" s="4">
        <v>13.97</v>
      </c>
      <c r="E74" s="6">
        <f t="shared" si="6"/>
        <v>1.1180992313067795E-2</v>
      </c>
      <c r="F74" s="6">
        <f t="shared" si="7"/>
        <v>-3.3886583679114811E-2</v>
      </c>
      <c r="I74" s="9">
        <f t="shared" si="8"/>
        <v>5.1562614921475472E-3</v>
      </c>
      <c r="J74" s="9">
        <f t="shared" si="9"/>
        <v>-3.4184094541427075E-2</v>
      </c>
      <c r="L74" s="6">
        <f t="shared" si="10"/>
        <v>2.6587032575403649E-5</v>
      </c>
      <c r="M74" s="6">
        <f t="shared" si="11"/>
        <v>1.1685523196172244E-3</v>
      </c>
    </row>
    <row r="75" spans="1:13" x14ac:dyDescent="0.25">
      <c r="A75" s="2">
        <v>43566</v>
      </c>
      <c r="B75" s="4">
        <v>29.22</v>
      </c>
      <c r="C75" s="4">
        <v>14.03</v>
      </c>
      <c r="E75" s="6">
        <f t="shared" si="6"/>
        <v>9.675190048375866E-3</v>
      </c>
      <c r="F75" s="6">
        <f t="shared" si="7"/>
        <v>4.2949176807443607E-3</v>
      </c>
      <c r="I75" s="9">
        <f t="shared" si="8"/>
        <v>3.6504592274556186E-3</v>
      </c>
      <c r="J75" s="9">
        <f t="shared" si="9"/>
        <v>3.9974068184321001E-3</v>
      </c>
      <c r="L75" s="6">
        <f t="shared" si="10"/>
        <v>1.3325852571315872E-5</v>
      </c>
      <c r="M75" s="6">
        <f t="shared" si="11"/>
        <v>1.5979261272047445E-5</v>
      </c>
    </row>
    <row r="76" spans="1:13" x14ac:dyDescent="0.25">
      <c r="A76" s="2">
        <v>43567</v>
      </c>
      <c r="B76" s="4">
        <v>29.72</v>
      </c>
      <c r="C76" s="4">
        <v>13.89</v>
      </c>
      <c r="E76" s="6">
        <f t="shared" si="6"/>
        <v>1.7111567419575632E-2</v>
      </c>
      <c r="F76" s="6">
        <f t="shared" si="7"/>
        <v>-9.9786172487525866E-3</v>
      </c>
      <c r="I76" s="9">
        <f t="shared" si="8"/>
        <v>1.1086836598655385E-2</v>
      </c>
      <c r="J76" s="9">
        <f t="shared" si="9"/>
        <v>-1.0276128111064847E-2</v>
      </c>
      <c r="L76" s="6">
        <f t="shared" si="10"/>
        <v>1.229179457652845E-4</v>
      </c>
      <c r="M76" s="6">
        <f t="shared" si="11"/>
        <v>1.0559880895501719E-4</v>
      </c>
    </row>
    <row r="77" spans="1:13" x14ac:dyDescent="0.25">
      <c r="A77" s="2">
        <v>43570</v>
      </c>
      <c r="B77" s="4">
        <v>29.38</v>
      </c>
      <c r="C77" s="4">
        <v>13.94</v>
      </c>
      <c r="E77" s="6">
        <f t="shared" si="6"/>
        <v>-1.1440107671601611E-2</v>
      </c>
      <c r="F77" s="6">
        <f t="shared" si="7"/>
        <v>3.5997120230380803E-3</v>
      </c>
      <c r="I77" s="9">
        <f t="shared" si="8"/>
        <v>-1.746483849252186E-2</v>
      </c>
      <c r="J77" s="9">
        <f t="shared" si="9"/>
        <v>3.3022011607258192E-3</v>
      </c>
      <c r="L77" s="6">
        <f t="shared" si="10"/>
        <v>3.0502058356987323E-4</v>
      </c>
      <c r="M77" s="6">
        <f t="shared" si="11"/>
        <v>1.0904532505898948E-5</v>
      </c>
    </row>
    <row r="78" spans="1:13" x14ac:dyDescent="0.25">
      <c r="A78" s="2">
        <v>43571</v>
      </c>
      <c r="B78" s="4">
        <v>30.32</v>
      </c>
      <c r="C78" s="4">
        <v>14.35</v>
      </c>
      <c r="E78" s="6">
        <f t="shared" si="6"/>
        <v>3.1994554118447968E-2</v>
      </c>
      <c r="F78" s="6">
        <f t="shared" si="7"/>
        <v>2.9411764705882363E-2</v>
      </c>
      <c r="I78" s="9">
        <f t="shared" si="8"/>
        <v>2.5969823297527721E-2</v>
      </c>
      <c r="J78" s="9">
        <f t="shared" si="9"/>
        <v>2.9114253843570102E-2</v>
      </c>
      <c r="L78" s="6">
        <f t="shared" si="10"/>
        <v>6.7443172210481363E-4</v>
      </c>
      <c r="M78" s="6">
        <f t="shared" si="11"/>
        <v>8.4763977686783652E-4</v>
      </c>
    </row>
    <row r="79" spans="1:13" x14ac:dyDescent="0.25">
      <c r="A79" s="2">
        <v>43572</v>
      </c>
      <c r="B79" s="4">
        <v>30.34</v>
      </c>
      <c r="C79" s="4">
        <v>14.35</v>
      </c>
      <c r="E79" s="6">
        <f t="shared" si="6"/>
        <v>6.5963060686014419E-4</v>
      </c>
      <c r="F79" s="6">
        <f t="shared" si="7"/>
        <v>0</v>
      </c>
      <c r="I79" s="9">
        <f t="shared" si="8"/>
        <v>-5.3651002140601032E-3</v>
      </c>
      <c r="J79" s="9">
        <f t="shared" si="9"/>
        <v>-2.9751086231226089E-4</v>
      </c>
      <c r="L79" s="6">
        <f t="shared" si="10"/>
        <v>2.8784300306907767E-5</v>
      </c>
      <c r="M79" s="6">
        <f t="shared" si="11"/>
        <v>8.8512713193785056E-8</v>
      </c>
    </row>
    <row r="80" spans="1:13" x14ac:dyDescent="0.25">
      <c r="A80" s="2">
        <v>43573</v>
      </c>
      <c r="B80" s="4">
        <v>30.1</v>
      </c>
      <c r="C80" s="4">
        <v>14.33</v>
      </c>
      <c r="E80" s="6">
        <f t="shared" si="6"/>
        <v>-7.9103493737639561E-3</v>
      </c>
      <c r="F80" s="6">
        <f t="shared" si="7"/>
        <v>-1.393728222996486E-3</v>
      </c>
      <c r="I80" s="9">
        <f t="shared" si="8"/>
        <v>-1.3935080194684204E-2</v>
      </c>
      <c r="J80" s="9">
        <f t="shared" si="9"/>
        <v>-1.6912390853087468E-3</v>
      </c>
      <c r="L80" s="6">
        <f t="shared" si="10"/>
        <v>1.9418646003227993E-4</v>
      </c>
      <c r="M80" s="6">
        <f t="shared" si="11"/>
        <v>2.8602896436759664E-6</v>
      </c>
    </row>
    <row r="81" spans="1:13" x14ac:dyDescent="0.25">
      <c r="A81" s="2">
        <v>43574</v>
      </c>
      <c r="B81" s="4">
        <v>30.16</v>
      </c>
      <c r="C81" s="4">
        <v>14.15</v>
      </c>
      <c r="E81" s="6">
        <f t="shared" si="6"/>
        <v>1.993355481727532E-3</v>
      </c>
      <c r="F81" s="6">
        <f t="shared" si="7"/>
        <v>-1.256106071179342E-2</v>
      </c>
      <c r="I81" s="9">
        <f t="shared" si="8"/>
        <v>-4.0313753391927158E-3</v>
      </c>
      <c r="J81" s="9">
        <f t="shared" si="9"/>
        <v>-1.2858571574105681E-2</v>
      </c>
      <c r="L81" s="6">
        <f t="shared" si="10"/>
        <v>1.6251987125451184E-5</v>
      </c>
      <c r="M81" s="6">
        <f t="shared" si="11"/>
        <v>1.6534286292639865E-4</v>
      </c>
    </row>
    <row r="82" spans="1:13" x14ac:dyDescent="0.25">
      <c r="A82" s="2">
        <v>43577</v>
      </c>
      <c r="B82" s="4">
        <v>29.76</v>
      </c>
      <c r="C82" s="4">
        <v>13.93</v>
      </c>
      <c r="E82" s="6">
        <f t="shared" si="6"/>
        <v>-1.3262599469495973E-2</v>
      </c>
      <c r="F82" s="6">
        <f t="shared" si="7"/>
        <v>-1.5547703180212058E-2</v>
      </c>
      <c r="I82" s="9">
        <f t="shared" si="8"/>
        <v>-1.9287330290416221E-2</v>
      </c>
      <c r="J82" s="9">
        <f t="shared" si="9"/>
        <v>-1.5845214042524321E-2</v>
      </c>
      <c r="L82" s="6">
        <f t="shared" si="10"/>
        <v>3.7200110973160705E-4</v>
      </c>
      <c r="M82" s="6">
        <f t="shared" si="11"/>
        <v>2.5107080805340993E-4</v>
      </c>
    </row>
    <row r="83" spans="1:13" x14ac:dyDescent="0.25">
      <c r="A83" s="2">
        <v>43579</v>
      </c>
      <c r="B83" s="4">
        <v>29.94</v>
      </c>
      <c r="C83" s="4">
        <v>14.04</v>
      </c>
      <c r="E83" s="6">
        <f t="shared" si="6"/>
        <v>6.0483870967741838E-3</v>
      </c>
      <c r="F83" s="6">
        <f t="shared" si="7"/>
        <v>7.8966259870782082E-3</v>
      </c>
      <c r="I83" s="9">
        <f t="shared" si="8"/>
        <v>2.3656275853936419E-5</v>
      </c>
      <c r="J83" s="9">
        <f t="shared" si="9"/>
        <v>7.5991151247659476E-3</v>
      </c>
      <c r="L83" s="6">
        <f t="shared" si="10"/>
        <v>5.5961938727753524E-10</v>
      </c>
      <c r="M83" s="6">
        <f t="shared" si="11"/>
        <v>5.7746550679446581E-5</v>
      </c>
    </row>
    <row r="84" spans="1:13" x14ac:dyDescent="0.25">
      <c r="A84" s="2">
        <v>43580</v>
      </c>
      <c r="B84" s="4">
        <v>29</v>
      </c>
      <c r="C84" s="4">
        <v>13.73</v>
      </c>
      <c r="E84" s="6">
        <f t="shared" si="6"/>
        <v>-3.1396125584502381E-2</v>
      </c>
      <c r="F84" s="6">
        <f t="shared" si="7"/>
        <v>-2.2079772079771989E-2</v>
      </c>
      <c r="I84" s="9">
        <f t="shared" si="8"/>
        <v>-3.7420856405422628E-2</v>
      </c>
      <c r="J84" s="9">
        <f t="shared" si="9"/>
        <v>-2.2377282942084249E-2</v>
      </c>
      <c r="L84" s="6">
        <f t="shared" si="10"/>
        <v>1.4003204941152598E-3</v>
      </c>
      <c r="M84" s="6">
        <f t="shared" si="11"/>
        <v>5.0074279187009476E-4</v>
      </c>
    </row>
    <row r="85" spans="1:13" x14ac:dyDescent="0.25">
      <c r="A85" s="2">
        <v>43581</v>
      </c>
      <c r="B85" s="4">
        <v>29.32</v>
      </c>
      <c r="C85" s="4">
        <v>13.92</v>
      </c>
      <c r="E85" s="6">
        <f t="shared" si="6"/>
        <v>1.1034482758620699E-2</v>
      </c>
      <c r="F85" s="6">
        <f t="shared" si="7"/>
        <v>1.3838310269482847E-2</v>
      </c>
      <c r="I85" s="9">
        <f t="shared" si="8"/>
        <v>5.0097519377004518E-3</v>
      </c>
      <c r="J85" s="9">
        <f t="shared" si="9"/>
        <v>1.3540799407170586E-2</v>
      </c>
      <c r="L85" s="6">
        <f t="shared" si="10"/>
        <v>2.509761447729343E-5</v>
      </c>
      <c r="M85" s="6">
        <f t="shared" si="11"/>
        <v>1.8335324858523132E-4</v>
      </c>
    </row>
    <row r="86" spans="1:13" x14ac:dyDescent="0.25">
      <c r="A86" s="2">
        <v>43584</v>
      </c>
      <c r="B86" s="4">
        <v>30.14</v>
      </c>
      <c r="C86" s="4">
        <v>14.22</v>
      </c>
      <c r="E86" s="6">
        <f t="shared" si="6"/>
        <v>2.796725784447477E-2</v>
      </c>
      <c r="F86" s="6">
        <f t="shared" si="7"/>
        <v>2.1551724137931084E-2</v>
      </c>
      <c r="I86" s="9">
        <f t="shared" si="8"/>
        <v>2.1942527023554523E-2</v>
      </c>
      <c r="J86" s="9">
        <f t="shared" si="9"/>
        <v>2.1254213275618824E-2</v>
      </c>
      <c r="L86" s="6">
        <f t="shared" si="10"/>
        <v>4.814744921794205E-4</v>
      </c>
      <c r="M86" s="6">
        <f t="shared" si="11"/>
        <v>4.5174158196549145E-4</v>
      </c>
    </row>
    <row r="87" spans="1:13" x14ac:dyDescent="0.25">
      <c r="A87" s="2">
        <v>43585</v>
      </c>
      <c r="B87" s="4">
        <v>30.92</v>
      </c>
      <c r="C87" s="4">
        <v>14.31</v>
      </c>
      <c r="E87" s="6">
        <f t="shared" si="6"/>
        <v>2.5879230258792341E-2</v>
      </c>
      <c r="F87" s="6">
        <f t="shared" si="7"/>
        <v>6.3291139240506224E-3</v>
      </c>
      <c r="I87" s="9">
        <f t="shared" si="8"/>
        <v>1.9854499437872094E-2</v>
      </c>
      <c r="J87" s="9">
        <f t="shared" si="9"/>
        <v>6.0316030617383618E-3</v>
      </c>
      <c r="L87" s="6">
        <f t="shared" si="10"/>
        <v>3.9420114792846332E-4</v>
      </c>
      <c r="M87" s="6">
        <f t="shared" si="11"/>
        <v>3.6380235494371583E-5</v>
      </c>
    </row>
    <row r="88" spans="1:13" x14ac:dyDescent="0.25">
      <c r="A88" s="2">
        <v>43587</v>
      </c>
      <c r="B88" s="4">
        <v>30.38</v>
      </c>
      <c r="C88" s="4">
        <v>14.07</v>
      </c>
      <c r="E88" s="6">
        <f t="shared" si="6"/>
        <v>-1.746442432082803E-2</v>
      </c>
      <c r="F88" s="6">
        <f t="shared" si="7"/>
        <v>-1.6771488469601692E-2</v>
      </c>
      <c r="I88" s="9">
        <f t="shared" si="8"/>
        <v>-2.3489155141748277E-2</v>
      </c>
      <c r="J88" s="9">
        <f t="shared" si="9"/>
        <v>-1.7068999331913953E-2</v>
      </c>
      <c r="L88" s="6">
        <f t="shared" si="10"/>
        <v>5.5174040927311952E-4</v>
      </c>
      <c r="M88" s="6">
        <f t="shared" si="11"/>
        <v>2.9135073819287896E-4</v>
      </c>
    </row>
    <row r="89" spans="1:13" x14ac:dyDescent="0.25">
      <c r="A89" s="2">
        <v>43588</v>
      </c>
      <c r="B89" s="4">
        <v>30.74</v>
      </c>
      <c r="C89" s="4">
        <v>13.9</v>
      </c>
      <c r="E89" s="6">
        <f t="shared" si="6"/>
        <v>1.1849901250822891E-2</v>
      </c>
      <c r="F89" s="6">
        <f t="shared" si="7"/>
        <v>-1.2082444918265808E-2</v>
      </c>
      <c r="I89" s="9">
        <f t="shared" si="8"/>
        <v>5.825170429902644E-3</v>
      </c>
      <c r="J89" s="9">
        <f t="shared" si="9"/>
        <v>-1.2379955780578069E-2</v>
      </c>
      <c r="L89" s="6">
        <f t="shared" si="10"/>
        <v>3.3932610537412158E-5</v>
      </c>
      <c r="M89" s="6">
        <f t="shared" si="11"/>
        <v>1.5326330512906833E-4</v>
      </c>
    </row>
    <row r="90" spans="1:13" x14ac:dyDescent="0.25">
      <c r="A90" s="2">
        <v>43591</v>
      </c>
      <c r="B90" s="4">
        <v>30.52</v>
      </c>
      <c r="C90" s="4">
        <v>13.8</v>
      </c>
      <c r="E90" s="6">
        <f t="shared" si="6"/>
        <v>-7.156798959011024E-3</v>
      </c>
      <c r="F90" s="6">
        <f t="shared" si="7"/>
        <v>-7.1942446043165211E-3</v>
      </c>
      <c r="I90" s="9">
        <f t="shared" si="8"/>
        <v>-1.3181529779931271E-2</v>
      </c>
      <c r="J90" s="9">
        <f t="shared" si="9"/>
        <v>-7.4917554666287817E-3</v>
      </c>
      <c r="L90" s="6">
        <f t="shared" si="10"/>
        <v>1.7375272733921495E-4</v>
      </c>
      <c r="M90" s="6">
        <f t="shared" si="11"/>
        <v>5.6126399971762238E-5</v>
      </c>
    </row>
    <row r="91" spans="1:13" x14ac:dyDescent="0.25">
      <c r="A91" s="2">
        <v>43592</v>
      </c>
      <c r="B91" s="4">
        <v>30.02</v>
      </c>
      <c r="C91" s="4">
        <v>13.52</v>
      </c>
      <c r="E91" s="6">
        <f t="shared" si="6"/>
        <v>-1.6382699868938401E-2</v>
      </c>
      <c r="F91" s="6">
        <f t="shared" si="7"/>
        <v>-2.028985507246385E-2</v>
      </c>
      <c r="I91" s="9">
        <f t="shared" si="8"/>
        <v>-2.2407430689858648E-2</v>
      </c>
      <c r="J91" s="9">
        <f t="shared" si="9"/>
        <v>-2.0587365934776111E-2</v>
      </c>
      <c r="L91" s="6">
        <f t="shared" si="10"/>
        <v>5.0209295012081925E-4</v>
      </c>
      <c r="M91" s="6">
        <f t="shared" si="11"/>
        <v>4.2383963613237981E-4</v>
      </c>
    </row>
    <row r="92" spans="1:13" x14ac:dyDescent="0.25">
      <c r="A92" s="2">
        <v>43593</v>
      </c>
      <c r="B92" s="4">
        <v>28.98</v>
      </c>
      <c r="C92" s="4">
        <v>12.96</v>
      </c>
      <c r="E92" s="6">
        <f t="shared" si="6"/>
        <v>-3.4643570952698176E-2</v>
      </c>
      <c r="F92" s="6">
        <f t="shared" si="7"/>
        <v>-4.1420118343195172E-2</v>
      </c>
      <c r="I92" s="9">
        <f t="shared" si="8"/>
        <v>-4.0668301773618423E-2</v>
      </c>
      <c r="J92" s="9">
        <f t="shared" si="9"/>
        <v>-4.1717629205507437E-2</v>
      </c>
      <c r="L92" s="6">
        <f t="shared" si="10"/>
        <v>1.6539107691500954E-3</v>
      </c>
      <c r="M92" s="6">
        <f t="shared" si="11"/>
        <v>1.7403605865282071E-3</v>
      </c>
    </row>
    <row r="93" spans="1:13" x14ac:dyDescent="0.25">
      <c r="A93" s="2">
        <v>43594</v>
      </c>
      <c r="B93" s="4">
        <v>28.96</v>
      </c>
      <c r="C93" s="4">
        <v>12.46</v>
      </c>
      <c r="E93" s="6">
        <f t="shared" si="6"/>
        <v>-6.9013112491371888E-4</v>
      </c>
      <c r="F93" s="6">
        <f t="shared" si="7"/>
        <v>-3.8580246913580245E-2</v>
      </c>
      <c r="I93" s="9">
        <f t="shared" si="8"/>
        <v>-6.7148619458339666E-3</v>
      </c>
      <c r="J93" s="9">
        <f t="shared" si="9"/>
        <v>-3.8877757775892509E-2</v>
      </c>
      <c r="L93" s="6">
        <f t="shared" si="10"/>
        <v>4.5089370951609126E-5</v>
      </c>
      <c r="M93" s="6">
        <f t="shared" si="11"/>
        <v>1.5114800496809704E-3</v>
      </c>
    </row>
    <row r="94" spans="1:13" x14ac:dyDescent="0.25">
      <c r="A94" s="2">
        <v>43595</v>
      </c>
      <c r="B94" s="4">
        <v>28.5</v>
      </c>
      <c r="C94" s="4">
        <v>12.15</v>
      </c>
      <c r="E94" s="6">
        <f t="shared" si="6"/>
        <v>-1.5883977900552515E-2</v>
      </c>
      <c r="F94" s="6">
        <f t="shared" si="7"/>
        <v>-2.4879614767255254E-2</v>
      </c>
      <c r="I94" s="9">
        <f t="shared" si="8"/>
        <v>-2.1908708721472762E-2</v>
      </c>
      <c r="J94" s="9">
        <f t="shared" si="9"/>
        <v>-2.5177125629567514E-2</v>
      </c>
      <c r="L94" s="6">
        <f t="shared" si="10"/>
        <v>4.799915178423367E-4</v>
      </c>
      <c r="M94" s="6">
        <f t="shared" si="11"/>
        <v>6.3388765496702536E-4</v>
      </c>
    </row>
    <row r="95" spans="1:13" x14ac:dyDescent="0.25">
      <c r="A95" s="2">
        <v>43598</v>
      </c>
      <c r="B95" s="4">
        <v>29.6</v>
      </c>
      <c r="C95" s="4">
        <v>12.36</v>
      </c>
      <c r="E95" s="6">
        <f t="shared" si="6"/>
        <v>3.8596491228070226E-2</v>
      </c>
      <c r="F95" s="6">
        <f t="shared" si="7"/>
        <v>1.7283950617283873E-2</v>
      </c>
      <c r="I95" s="9">
        <f t="shared" si="8"/>
        <v>3.2571760407149979E-2</v>
      </c>
      <c r="J95" s="9">
        <f t="shared" si="9"/>
        <v>1.6986439754971612E-2</v>
      </c>
      <c r="L95" s="6">
        <f t="shared" si="10"/>
        <v>1.0609195760207829E-3</v>
      </c>
      <c r="M95" s="6">
        <f t="shared" si="11"/>
        <v>2.8853913554928006E-4</v>
      </c>
    </row>
    <row r="96" spans="1:13" x14ac:dyDescent="0.25">
      <c r="A96" s="2">
        <v>43599</v>
      </c>
      <c r="B96" s="4">
        <v>29.66</v>
      </c>
      <c r="C96" s="4">
        <v>12.5</v>
      </c>
      <c r="E96" s="6">
        <f t="shared" si="6"/>
        <v>2.0270270270269838E-3</v>
      </c>
      <c r="F96" s="6">
        <f t="shared" si="7"/>
        <v>1.1326860841423994E-2</v>
      </c>
      <c r="I96" s="9">
        <f t="shared" si="8"/>
        <v>-3.9977037938932636E-3</v>
      </c>
      <c r="J96" s="9">
        <f t="shared" si="9"/>
        <v>1.1029349979111733E-2</v>
      </c>
      <c r="L96" s="6">
        <f t="shared" si="10"/>
        <v>1.5981635623708593E-5</v>
      </c>
      <c r="M96" s="6">
        <f t="shared" si="11"/>
        <v>1.21646560961732E-4</v>
      </c>
    </row>
    <row r="97" spans="1:13" x14ac:dyDescent="0.25">
      <c r="A97" s="2">
        <v>43600</v>
      </c>
      <c r="B97" s="4">
        <v>29.5</v>
      </c>
      <c r="C97" s="4">
        <v>12.1</v>
      </c>
      <c r="E97" s="6">
        <f t="shared" si="6"/>
        <v>-5.3944706675657502E-3</v>
      </c>
      <c r="F97" s="6">
        <f t="shared" si="7"/>
        <v>-3.2000000000000028E-2</v>
      </c>
      <c r="I97" s="9">
        <f t="shared" si="8"/>
        <v>-1.1419201488485999E-2</v>
      </c>
      <c r="J97" s="9">
        <f t="shared" si="9"/>
        <v>-3.2297510862312293E-2</v>
      </c>
      <c r="L97" s="6">
        <f t="shared" si="10"/>
        <v>1.3039816263464086E-4</v>
      </c>
      <c r="M97" s="6">
        <f t="shared" si="11"/>
        <v>1.0431292079011805E-3</v>
      </c>
    </row>
    <row r="98" spans="1:13" x14ac:dyDescent="0.25">
      <c r="A98" s="2">
        <v>43601</v>
      </c>
      <c r="B98" s="4">
        <v>29.38</v>
      </c>
      <c r="C98" s="4">
        <v>12.27</v>
      </c>
      <c r="E98" s="6">
        <f t="shared" si="6"/>
        <v>-4.0677966101695254E-3</v>
      </c>
      <c r="F98" s="6">
        <f t="shared" si="7"/>
        <v>1.4049586776859498E-2</v>
      </c>
      <c r="I98" s="9">
        <f t="shared" si="8"/>
        <v>-1.0092527431089772E-2</v>
      </c>
      <c r="J98" s="9">
        <f t="shared" si="9"/>
        <v>1.3752075914547237E-2</v>
      </c>
      <c r="L98" s="6">
        <f t="shared" si="10"/>
        <v>1.0185910994729952E-4</v>
      </c>
      <c r="M98" s="6">
        <f t="shared" si="11"/>
        <v>1.8911959195947023E-4</v>
      </c>
    </row>
    <row r="99" spans="1:13" x14ac:dyDescent="0.25">
      <c r="A99" s="2">
        <v>43602</v>
      </c>
      <c r="B99" s="4">
        <v>28.86</v>
      </c>
      <c r="C99" s="4">
        <v>12.02</v>
      </c>
      <c r="E99" s="6">
        <f t="shared" si="6"/>
        <v>-1.7699115044247773E-2</v>
      </c>
      <c r="F99" s="6">
        <f t="shared" si="7"/>
        <v>-2.0374898125509373E-2</v>
      </c>
      <c r="I99" s="9">
        <f t="shared" si="8"/>
        <v>-2.3723845865168021E-2</v>
      </c>
      <c r="J99" s="9">
        <f t="shared" si="9"/>
        <v>-2.0672408987821633E-2</v>
      </c>
      <c r="L99" s="6">
        <f t="shared" si="10"/>
        <v>5.6282086263424985E-4</v>
      </c>
      <c r="M99" s="6">
        <f t="shared" si="11"/>
        <v>4.2734849335976865E-4</v>
      </c>
    </row>
    <row r="100" spans="1:13" x14ac:dyDescent="0.25">
      <c r="A100" s="2">
        <v>43605</v>
      </c>
      <c r="B100" s="4">
        <v>29.4</v>
      </c>
      <c r="C100" s="4">
        <v>12.09</v>
      </c>
      <c r="E100" s="6">
        <f t="shared" si="6"/>
        <v>1.8711018711018681E-2</v>
      </c>
      <c r="F100" s="6">
        <f t="shared" si="7"/>
        <v>5.8236272878536008E-3</v>
      </c>
      <c r="I100" s="9">
        <f t="shared" si="8"/>
        <v>1.2686287890098433E-2</v>
      </c>
      <c r="J100" s="9">
        <f t="shared" si="9"/>
        <v>5.5261164255413402E-3</v>
      </c>
      <c r="L100" s="6">
        <f t="shared" si="10"/>
        <v>1.6094190043045817E-4</v>
      </c>
      <c r="M100" s="6">
        <f t="shared" si="11"/>
        <v>3.0537962748637799E-5</v>
      </c>
    </row>
    <row r="101" spans="1:13" x14ac:dyDescent="0.25">
      <c r="A101" s="2">
        <v>43606</v>
      </c>
      <c r="B101" s="4">
        <v>28.92</v>
      </c>
      <c r="C101" s="4">
        <v>11.71</v>
      </c>
      <c r="E101" s="6">
        <f t="shared" si="6"/>
        <v>-1.6326530612244792E-2</v>
      </c>
      <c r="F101" s="6">
        <f t="shared" si="7"/>
        <v>-3.1430934656741023E-2</v>
      </c>
      <c r="I101" s="9">
        <f t="shared" si="8"/>
        <v>-2.2351261433165039E-2</v>
      </c>
      <c r="J101" s="9">
        <f t="shared" si="9"/>
        <v>-3.1728445519053287E-2</v>
      </c>
      <c r="L101" s="6">
        <f t="shared" si="10"/>
        <v>4.9957888765369087E-4</v>
      </c>
      <c r="M101" s="6">
        <f t="shared" si="11"/>
        <v>1.0066942550555327E-3</v>
      </c>
    </row>
    <row r="102" spans="1:13" x14ac:dyDescent="0.25">
      <c r="A102" s="2">
        <v>43607</v>
      </c>
      <c r="B102" s="4">
        <v>27.9</v>
      </c>
      <c r="C102" s="4">
        <v>11.26</v>
      </c>
      <c r="E102" s="6">
        <f t="shared" si="6"/>
        <v>-3.5269709543568568E-2</v>
      </c>
      <c r="F102" s="6">
        <f t="shared" si="7"/>
        <v>-3.8428693424423656E-2</v>
      </c>
      <c r="I102" s="9">
        <f t="shared" si="8"/>
        <v>-4.1294440364488816E-2</v>
      </c>
      <c r="J102" s="9">
        <f t="shared" si="9"/>
        <v>-3.872620428673592E-2</v>
      </c>
      <c r="L102" s="6">
        <f t="shared" si="10"/>
        <v>1.7052308050163232E-3</v>
      </c>
      <c r="M102" s="6">
        <f t="shared" si="11"/>
        <v>1.4997188984580035E-3</v>
      </c>
    </row>
    <row r="103" spans="1:13" x14ac:dyDescent="0.25">
      <c r="A103" s="2">
        <v>43608</v>
      </c>
      <c r="B103" s="4">
        <v>28.68</v>
      </c>
      <c r="C103" s="4">
        <v>11.8</v>
      </c>
      <c r="E103" s="6">
        <f t="shared" si="6"/>
        <v>2.795698924731187E-2</v>
      </c>
      <c r="F103" s="6">
        <f t="shared" si="7"/>
        <v>4.7957371225577347E-2</v>
      </c>
      <c r="I103" s="9">
        <f t="shared" si="8"/>
        <v>2.1932258426391623E-2</v>
      </c>
      <c r="J103" s="9">
        <f t="shared" si="9"/>
        <v>4.7659860363265083E-2</v>
      </c>
      <c r="L103" s="6">
        <f t="shared" si="10"/>
        <v>4.8102395968202636E-4</v>
      </c>
      <c r="M103" s="6">
        <f t="shared" si="11"/>
        <v>2.271462289845926E-3</v>
      </c>
    </row>
    <row r="104" spans="1:13" x14ac:dyDescent="0.25">
      <c r="A104" s="2">
        <v>43609</v>
      </c>
      <c r="B104" s="4">
        <v>29.6</v>
      </c>
      <c r="C104" s="4">
        <v>11.96</v>
      </c>
      <c r="E104" s="6">
        <f t="shared" si="6"/>
        <v>3.2078103207810384E-2</v>
      </c>
      <c r="F104" s="6">
        <f t="shared" si="7"/>
        <v>1.3559322033898317E-2</v>
      </c>
      <c r="I104" s="9">
        <f t="shared" si="8"/>
        <v>2.6053372386890136E-2</v>
      </c>
      <c r="J104" s="9">
        <f t="shared" si="9"/>
        <v>1.3261811171586056E-2</v>
      </c>
      <c r="L104" s="6">
        <f t="shared" si="10"/>
        <v>6.7877821272996938E-4</v>
      </c>
      <c r="M104" s="6">
        <f t="shared" si="11"/>
        <v>1.7587563555080473E-4</v>
      </c>
    </row>
    <row r="105" spans="1:13" x14ac:dyDescent="0.25">
      <c r="A105" s="2">
        <v>43612</v>
      </c>
      <c r="B105" s="4">
        <v>30.3</v>
      </c>
      <c r="C105" s="4">
        <v>11.86</v>
      </c>
      <c r="E105" s="6">
        <f t="shared" si="6"/>
        <v>2.3648648648648622E-2</v>
      </c>
      <c r="F105" s="6">
        <f t="shared" si="7"/>
        <v>-8.361204013378044E-3</v>
      </c>
      <c r="I105" s="9">
        <f t="shared" si="8"/>
        <v>1.7623917827728375E-2</v>
      </c>
      <c r="J105" s="9">
        <f t="shared" si="9"/>
        <v>-8.6587148756903046E-3</v>
      </c>
      <c r="L105" s="6">
        <f t="shared" si="10"/>
        <v>3.1060247959852202E-4</v>
      </c>
      <c r="M105" s="6">
        <f t="shared" si="11"/>
        <v>7.4973343298500564E-5</v>
      </c>
    </row>
    <row r="106" spans="1:13" x14ac:dyDescent="0.25">
      <c r="A106" s="2">
        <v>43613</v>
      </c>
      <c r="B106" s="4">
        <v>31.58</v>
      </c>
      <c r="C106" s="4">
        <v>12.08</v>
      </c>
      <c r="E106" s="6">
        <f t="shared" si="6"/>
        <v>4.2244224422442161E-2</v>
      </c>
      <c r="F106" s="6">
        <f t="shared" si="7"/>
        <v>1.8549747048903935E-2</v>
      </c>
      <c r="I106" s="9">
        <f t="shared" si="8"/>
        <v>3.6219493601521914E-2</v>
      </c>
      <c r="J106" s="9">
        <f t="shared" si="9"/>
        <v>1.8252236186591674E-2</v>
      </c>
      <c r="L106" s="6">
        <f t="shared" si="10"/>
        <v>1.311851716750687E-3</v>
      </c>
      <c r="M106" s="6">
        <f t="shared" si="11"/>
        <v>3.3314412581112661E-4</v>
      </c>
    </row>
    <row r="107" spans="1:13" x14ac:dyDescent="0.25">
      <c r="A107" s="2">
        <v>43614</v>
      </c>
      <c r="B107" s="4">
        <v>31.56</v>
      </c>
      <c r="C107" s="4">
        <v>12.13</v>
      </c>
      <c r="E107" s="6">
        <f t="shared" si="6"/>
        <v>-6.3331222292588904E-4</v>
      </c>
      <c r="F107" s="6">
        <f t="shared" si="7"/>
        <v>4.1390728476821776E-3</v>
      </c>
      <c r="I107" s="9">
        <f t="shared" si="8"/>
        <v>-6.6580430438461366E-3</v>
      </c>
      <c r="J107" s="9">
        <f t="shared" si="9"/>
        <v>3.8415619853699166E-3</v>
      </c>
      <c r="L107" s="6">
        <f t="shared" si="10"/>
        <v>4.4329537173707929E-5</v>
      </c>
      <c r="M107" s="6">
        <f t="shared" si="11"/>
        <v>1.4757598487439255E-5</v>
      </c>
    </row>
    <row r="108" spans="1:13" x14ac:dyDescent="0.25">
      <c r="A108" s="2">
        <v>43615</v>
      </c>
      <c r="B108" s="4">
        <v>33.9</v>
      </c>
      <c r="C108" s="4">
        <v>12.45</v>
      </c>
      <c r="E108" s="6">
        <f t="shared" si="6"/>
        <v>7.4144486692015205E-2</v>
      </c>
      <c r="F108" s="6">
        <f t="shared" si="7"/>
        <v>2.6380873866446702E-2</v>
      </c>
      <c r="I108" s="9">
        <f t="shared" si="8"/>
        <v>6.811975587109495E-2</v>
      </c>
      <c r="J108" s="9">
        <f t="shared" si="9"/>
        <v>2.6083363004134441E-2</v>
      </c>
      <c r="L108" s="6">
        <f t="shared" si="10"/>
        <v>4.6403011399375749E-3</v>
      </c>
      <c r="M108" s="6">
        <f t="shared" si="11"/>
        <v>6.8034182560544924E-4</v>
      </c>
    </row>
    <row r="109" spans="1:13" x14ac:dyDescent="0.25">
      <c r="A109" s="2">
        <v>43616</v>
      </c>
      <c r="B109" s="4">
        <v>35.200000000000003</v>
      </c>
      <c r="C109" s="4">
        <v>12.49</v>
      </c>
      <c r="E109" s="6">
        <f t="shared" si="6"/>
        <v>3.8348082595870331E-2</v>
      </c>
      <c r="F109" s="6">
        <f t="shared" si="7"/>
        <v>3.2128514056225643E-3</v>
      </c>
      <c r="I109" s="9">
        <f t="shared" si="8"/>
        <v>3.2323351774950083E-2</v>
      </c>
      <c r="J109" s="9">
        <f t="shared" si="9"/>
        <v>2.9153405433103032E-3</v>
      </c>
      <c r="L109" s="6">
        <f t="shared" si="10"/>
        <v>1.0447990699671687E-3</v>
      </c>
      <c r="M109" s="6">
        <f t="shared" si="11"/>
        <v>8.499210483468814E-6</v>
      </c>
    </row>
    <row r="110" spans="1:13" x14ac:dyDescent="0.25">
      <c r="A110" s="2">
        <v>43619</v>
      </c>
      <c r="B110" s="4">
        <v>35.58</v>
      </c>
      <c r="C110" s="4">
        <v>12.44</v>
      </c>
      <c r="E110" s="6">
        <f t="shared" si="6"/>
        <v>1.0795454545454415E-2</v>
      </c>
      <c r="F110" s="6">
        <f t="shared" si="7"/>
        <v>-4.0032025620496967E-3</v>
      </c>
      <c r="I110" s="9">
        <f t="shared" si="8"/>
        <v>4.7707237245341681E-3</v>
      </c>
      <c r="J110" s="9">
        <f t="shared" si="9"/>
        <v>-4.3007134243619573E-3</v>
      </c>
      <c r="L110" s="6">
        <f t="shared" si="10"/>
        <v>2.2759804855833165E-5</v>
      </c>
      <c r="M110" s="6">
        <f t="shared" si="11"/>
        <v>1.8496135958487152E-5</v>
      </c>
    </row>
    <row r="111" spans="1:13" x14ac:dyDescent="0.25">
      <c r="A111" s="2">
        <v>43623</v>
      </c>
      <c r="B111" s="4">
        <v>37.200000000000003</v>
      </c>
      <c r="C111" s="4">
        <v>13.03</v>
      </c>
      <c r="E111" s="6">
        <f t="shared" si="6"/>
        <v>4.5531197301855106E-2</v>
      </c>
      <c r="F111" s="6">
        <f t="shared" si="7"/>
        <v>4.7427652733118962E-2</v>
      </c>
      <c r="I111" s="9">
        <f t="shared" si="8"/>
        <v>3.9506466480934858E-2</v>
      </c>
      <c r="J111" s="9">
        <f t="shared" si="9"/>
        <v>4.7130141870806698E-2</v>
      </c>
      <c r="L111" s="6">
        <f t="shared" si="10"/>
        <v>1.5607608938092295E-3</v>
      </c>
      <c r="M111" s="6">
        <f t="shared" si="11"/>
        <v>2.2212502727623666E-3</v>
      </c>
    </row>
    <row r="112" spans="1:13" x14ac:dyDescent="0.25">
      <c r="A112" s="2">
        <v>43626</v>
      </c>
      <c r="B112" s="4">
        <v>37</v>
      </c>
      <c r="C112" s="4">
        <v>13.26</v>
      </c>
      <c r="E112" s="6">
        <f t="shared" si="6"/>
        <v>-5.3763440860215813E-3</v>
      </c>
      <c r="F112" s="6">
        <f t="shared" si="7"/>
        <v>1.7651573292402183E-2</v>
      </c>
      <c r="I112" s="9">
        <f t="shared" si="8"/>
        <v>-1.1401074906941828E-2</v>
      </c>
      <c r="J112" s="9">
        <f t="shared" si="9"/>
        <v>1.7354062430089922E-2</v>
      </c>
      <c r="L112" s="6">
        <f t="shared" si="10"/>
        <v>1.2998450903369861E-4</v>
      </c>
      <c r="M112" s="6">
        <f t="shared" si="11"/>
        <v>3.0116348282745853E-4</v>
      </c>
    </row>
    <row r="113" spans="1:13" x14ac:dyDescent="0.25">
      <c r="A113" s="2">
        <v>43627</v>
      </c>
      <c r="B113" s="4">
        <v>36.299999999999997</v>
      </c>
      <c r="C113" s="4">
        <v>12.92</v>
      </c>
      <c r="E113" s="6">
        <f t="shared" si="6"/>
        <v>-1.8918918918918996E-2</v>
      </c>
      <c r="F113" s="6">
        <f t="shared" si="7"/>
        <v>-2.564102564102563E-2</v>
      </c>
      <c r="I113" s="9">
        <f t="shared" si="8"/>
        <v>-2.4943649739839244E-2</v>
      </c>
      <c r="J113" s="9">
        <f t="shared" si="9"/>
        <v>-2.593853650333789E-2</v>
      </c>
      <c r="L113" s="6">
        <f t="shared" si="10"/>
        <v>6.2218566234378239E-4</v>
      </c>
      <c r="M113" s="6">
        <f t="shared" si="11"/>
        <v>6.7280767593499221E-4</v>
      </c>
    </row>
    <row r="114" spans="1:13" x14ac:dyDescent="0.25">
      <c r="A114" s="2">
        <v>43628</v>
      </c>
      <c r="B114" s="4">
        <v>37.299999999999997</v>
      </c>
      <c r="C114" s="4">
        <v>12.95</v>
      </c>
      <c r="E114" s="6">
        <f t="shared" si="6"/>
        <v>2.7548209366391185E-2</v>
      </c>
      <c r="F114" s="6">
        <f t="shared" si="7"/>
        <v>2.3219814241485573E-3</v>
      </c>
      <c r="I114" s="9">
        <f t="shared" si="8"/>
        <v>2.1523478545470938E-2</v>
      </c>
      <c r="J114" s="9">
        <f t="shared" si="9"/>
        <v>2.0244705618362962E-3</v>
      </c>
      <c r="L114" s="6">
        <f t="shared" si="10"/>
        <v>4.6326012869734776E-4</v>
      </c>
      <c r="M114" s="6">
        <f t="shared" si="11"/>
        <v>4.098481055741769E-6</v>
      </c>
    </row>
    <row r="115" spans="1:13" x14ac:dyDescent="0.25">
      <c r="A115" s="2">
        <v>43629</v>
      </c>
      <c r="B115" s="4">
        <v>36.6</v>
      </c>
      <c r="C115" s="4">
        <v>12.65</v>
      </c>
      <c r="E115" s="6">
        <f t="shared" si="6"/>
        <v>-1.8766756032171469E-2</v>
      </c>
      <c r="F115" s="6">
        <f t="shared" si="7"/>
        <v>-2.3166023166023085E-2</v>
      </c>
      <c r="I115" s="9">
        <f t="shared" si="8"/>
        <v>-2.4791486853091717E-2</v>
      </c>
      <c r="J115" s="9">
        <f t="shared" si="9"/>
        <v>-2.3463534028335346E-2</v>
      </c>
      <c r="L115" s="6">
        <f t="shared" si="10"/>
        <v>6.1461782038701941E-4</v>
      </c>
      <c r="M115" s="6">
        <f t="shared" si="11"/>
        <v>5.5053742909885067E-4</v>
      </c>
    </row>
    <row r="116" spans="1:13" x14ac:dyDescent="0.25">
      <c r="A116" s="2">
        <v>43630</v>
      </c>
      <c r="B116" s="4">
        <v>38.020000000000003</v>
      </c>
      <c r="C116" s="4">
        <v>12.68</v>
      </c>
      <c r="E116" s="6">
        <f t="shared" si="6"/>
        <v>3.879781420765032E-2</v>
      </c>
      <c r="F116" s="6">
        <f t="shared" si="7"/>
        <v>2.371541501976234E-3</v>
      </c>
      <c r="I116" s="9">
        <f t="shared" si="8"/>
        <v>3.2773083386730073E-2</v>
      </c>
      <c r="J116" s="9">
        <f t="shared" si="9"/>
        <v>2.074030639663973E-3</v>
      </c>
      <c r="L116" s="6">
        <f t="shared" si="10"/>
        <v>1.0740749946735626E-3</v>
      </c>
      <c r="M116" s="6">
        <f t="shared" si="11"/>
        <v>4.3016030942649485E-6</v>
      </c>
    </row>
    <row r="117" spans="1:13" x14ac:dyDescent="0.25">
      <c r="A117" s="2">
        <v>43633</v>
      </c>
      <c r="B117" s="4">
        <v>39.54</v>
      </c>
      <c r="C117" s="4">
        <v>13.02</v>
      </c>
      <c r="E117" s="6">
        <f t="shared" si="6"/>
        <v>3.9978958442924671E-2</v>
      </c>
      <c r="F117" s="6">
        <f t="shared" si="7"/>
        <v>2.6813880126182955E-2</v>
      </c>
      <c r="I117" s="9">
        <f t="shared" si="8"/>
        <v>3.3954227622004424E-2</v>
      </c>
      <c r="J117" s="9">
        <f t="shared" si="9"/>
        <v>2.6516369263870694E-2</v>
      </c>
      <c r="L117" s="6">
        <f t="shared" si="10"/>
        <v>1.1528895734068882E-3</v>
      </c>
      <c r="M117" s="6">
        <f t="shared" si="11"/>
        <v>7.0311783893794641E-4</v>
      </c>
    </row>
    <row r="118" spans="1:13" x14ac:dyDescent="0.25">
      <c r="A118" s="2">
        <v>43634</v>
      </c>
      <c r="B118" s="4">
        <v>40.700000000000003</v>
      </c>
      <c r="C118" s="4">
        <v>13.22</v>
      </c>
      <c r="E118" s="6">
        <f t="shared" si="6"/>
        <v>2.9337379868487702E-2</v>
      </c>
      <c r="F118" s="6">
        <f t="shared" si="7"/>
        <v>1.5360983102918668E-2</v>
      </c>
      <c r="I118" s="9">
        <f t="shared" si="8"/>
        <v>2.3312649047567455E-2</v>
      </c>
      <c r="J118" s="9">
        <f t="shared" si="9"/>
        <v>1.5063472240606408E-2</v>
      </c>
      <c r="L118" s="6">
        <f t="shared" si="10"/>
        <v>5.4347960561504773E-4</v>
      </c>
      <c r="M118" s="6">
        <f t="shared" si="11"/>
        <v>2.2690819594351982E-4</v>
      </c>
    </row>
    <row r="119" spans="1:13" x14ac:dyDescent="0.25">
      <c r="A119" s="2">
        <v>43635</v>
      </c>
      <c r="B119" s="4">
        <v>41.26</v>
      </c>
      <c r="C119" s="4">
        <v>12.97</v>
      </c>
      <c r="E119" s="6">
        <f t="shared" si="6"/>
        <v>1.3759213759213639E-2</v>
      </c>
      <c r="F119" s="6">
        <f t="shared" si="7"/>
        <v>-1.8910741301058999E-2</v>
      </c>
      <c r="I119" s="9">
        <f t="shared" si="8"/>
        <v>7.7344829382933918E-3</v>
      </c>
      <c r="J119" s="9">
        <f t="shared" si="9"/>
        <v>-1.920825216337126E-2</v>
      </c>
      <c r="L119" s="6">
        <f t="shared" si="10"/>
        <v>5.982222632275158E-5</v>
      </c>
      <c r="M119" s="6">
        <f t="shared" si="11"/>
        <v>3.6895695117165667E-4</v>
      </c>
    </row>
    <row r="120" spans="1:13" x14ac:dyDescent="0.25">
      <c r="A120" s="2">
        <v>43636</v>
      </c>
      <c r="B120" s="4">
        <v>40.1</v>
      </c>
      <c r="C120" s="4">
        <v>12.98</v>
      </c>
      <c r="E120" s="6">
        <f t="shared" si="6"/>
        <v>-2.8114396509936905E-2</v>
      </c>
      <c r="F120" s="6">
        <f t="shared" si="7"/>
        <v>7.7101002313028418E-4</v>
      </c>
      <c r="I120" s="9">
        <f t="shared" si="8"/>
        <v>-3.4139127330857152E-2</v>
      </c>
      <c r="J120" s="9">
        <f t="shared" si="9"/>
        <v>4.7349916081802329E-4</v>
      </c>
      <c r="L120" s="6">
        <f t="shared" si="10"/>
        <v>1.1654800149124777E-3</v>
      </c>
      <c r="M120" s="6">
        <f t="shared" si="11"/>
        <v>2.2420145529537227E-7</v>
      </c>
    </row>
    <row r="121" spans="1:13" x14ac:dyDescent="0.25">
      <c r="A121" s="2">
        <v>43637</v>
      </c>
      <c r="B121" s="4">
        <v>39.1</v>
      </c>
      <c r="C121" s="4">
        <v>12.83</v>
      </c>
      <c r="E121" s="6">
        <f t="shared" si="6"/>
        <v>-2.4937655860349125E-2</v>
      </c>
      <c r="F121" s="6">
        <f t="shared" si="7"/>
        <v>-1.1556240369799719E-2</v>
      </c>
      <c r="I121" s="9">
        <f t="shared" si="8"/>
        <v>-3.0962386681269372E-2</v>
      </c>
      <c r="J121" s="9">
        <f t="shared" si="9"/>
        <v>-1.185375123211198E-2</v>
      </c>
      <c r="L121" s="6">
        <f t="shared" si="10"/>
        <v>9.5866938900044697E-4</v>
      </c>
      <c r="M121" s="6">
        <f t="shared" si="11"/>
        <v>1.4051141827279629E-4</v>
      </c>
    </row>
    <row r="122" spans="1:13" x14ac:dyDescent="0.25">
      <c r="A122" s="2">
        <v>43640</v>
      </c>
      <c r="B122" s="4">
        <v>38.36</v>
      </c>
      <c r="C122" s="4">
        <v>12.89</v>
      </c>
      <c r="E122" s="6">
        <f t="shared" si="6"/>
        <v>-1.8925831202046085E-2</v>
      </c>
      <c r="F122" s="6">
        <f t="shared" si="7"/>
        <v>4.6765393608729925E-3</v>
      </c>
      <c r="I122" s="9">
        <f t="shared" si="8"/>
        <v>-2.4950562022966333E-2</v>
      </c>
      <c r="J122" s="9">
        <f t="shared" si="9"/>
        <v>4.3790284985607318E-3</v>
      </c>
      <c r="L122" s="6">
        <f t="shared" si="10"/>
        <v>6.2253054526188983E-4</v>
      </c>
      <c r="M122" s="6">
        <f t="shared" si="11"/>
        <v>1.9175890591207059E-5</v>
      </c>
    </row>
    <row r="123" spans="1:13" x14ac:dyDescent="0.25">
      <c r="A123" s="2">
        <v>43641</v>
      </c>
      <c r="B123" s="4">
        <v>39.86</v>
      </c>
      <c r="C123" s="4">
        <v>12.77</v>
      </c>
      <c r="E123" s="6">
        <f t="shared" si="6"/>
        <v>3.9103232533889469E-2</v>
      </c>
      <c r="F123" s="6">
        <f t="shared" si="7"/>
        <v>-9.309542280837935E-3</v>
      </c>
      <c r="I123" s="9">
        <f t="shared" si="8"/>
        <v>3.3078501712969222E-2</v>
      </c>
      <c r="J123" s="9">
        <f t="shared" si="9"/>
        <v>-9.6070531431501956E-3</v>
      </c>
      <c r="L123" s="6">
        <f t="shared" si="10"/>
        <v>1.0941872755749077E-3</v>
      </c>
      <c r="M123" s="6">
        <f t="shared" si="11"/>
        <v>9.2295470095312053E-5</v>
      </c>
    </row>
    <row r="124" spans="1:13" x14ac:dyDescent="0.25">
      <c r="A124" s="2">
        <v>43642</v>
      </c>
      <c r="B124" s="4">
        <v>39.96</v>
      </c>
      <c r="C124" s="4">
        <v>12.47</v>
      </c>
      <c r="E124" s="6">
        <f t="shared" si="6"/>
        <v>2.5087807325640094E-3</v>
      </c>
      <c r="F124" s="6">
        <f t="shared" si="7"/>
        <v>-2.3492560689115032E-2</v>
      </c>
      <c r="I124" s="9">
        <f t="shared" si="8"/>
        <v>-3.515950088356238E-3</v>
      </c>
      <c r="J124" s="9">
        <f t="shared" si="9"/>
        <v>-2.3790071551427292E-2</v>
      </c>
      <c r="L124" s="6">
        <f t="shared" si="10"/>
        <v>1.2361905023812237E-5</v>
      </c>
      <c r="M124" s="6">
        <f t="shared" si="11"/>
        <v>5.659675044220302E-4</v>
      </c>
    </row>
    <row r="125" spans="1:13" x14ac:dyDescent="0.25">
      <c r="A125" s="2">
        <v>43643</v>
      </c>
      <c r="B125" s="4">
        <v>42.42</v>
      </c>
      <c r="C125" s="4">
        <v>12.66</v>
      </c>
      <c r="E125" s="6">
        <f t="shared" si="6"/>
        <v>6.1561561561561583E-2</v>
      </c>
      <c r="F125" s="6">
        <f t="shared" si="7"/>
        <v>1.5236567762630273E-2</v>
      </c>
      <c r="I125" s="9">
        <f t="shared" si="8"/>
        <v>5.5536830740641335E-2</v>
      </c>
      <c r="J125" s="9">
        <f t="shared" si="9"/>
        <v>1.4939056900318012E-2</v>
      </c>
      <c r="L125" s="6">
        <f t="shared" si="10"/>
        <v>3.0843395687146446E-3</v>
      </c>
      <c r="M125" s="6">
        <f t="shared" si="11"/>
        <v>2.231754210709392E-4</v>
      </c>
    </row>
    <row r="126" spans="1:13" x14ac:dyDescent="0.25">
      <c r="A126" s="2">
        <v>43644</v>
      </c>
      <c r="B126" s="4">
        <v>45.6</v>
      </c>
      <c r="C126" s="4">
        <v>12.89</v>
      </c>
      <c r="E126" s="6">
        <f t="shared" si="6"/>
        <v>7.4964639321074958E-2</v>
      </c>
      <c r="F126" s="6">
        <f t="shared" si="7"/>
        <v>1.8167456556082182E-2</v>
      </c>
      <c r="I126" s="9">
        <f t="shared" si="8"/>
        <v>6.8939908500154717E-2</v>
      </c>
      <c r="J126" s="9">
        <f t="shared" si="9"/>
        <v>1.7869945693769922E-2</v>
      </c>
      <c r="L126" s="6">
        <f t="shared" si="10"/>
        <v>4.7527109840097047E-3</v>
      </c>
      <c r="M126" s="6">
        <f t="shared" si="11"/>
        <v>3.1933495909828614E-4</v>
      </c>
    </row>
    <row r="127" spans="1:13" x14ac:dyDescent="0.25">
      <c r="A127" s="2">
        <v>43647</v>
      </c>
      <c r="B127" s="4">
        <v>43.8</v>
      </c>
      <c r="C127" s="4">
        <v>13.17</v>
      </c>
      <c r="E127" s="6">
        <f t="shared" si="6"/>
        <v>-3.9473684210526411E-2</v>
      </c>
      <c r="F127" s="6">
        <f t="shared" si="7"/>
        <v>2.1722265321954953E-2</v>
      </c>
      <c r="I127" s="9">
        <f t="shared" si="8"/>
        <v>-4.5498415031446658E-2</v>
      </c>
      <c r="J127" s="9">
        <f t="shared" si="9"/>
        <v>2.1424754459642693E-2</v>
      </c>
      <c r="L127" s="6">
        <f t="shared" si="10"/>
        <v>2.0701057703737713E-3</v>
      </c>
      <c r="M127" s="6">
        <f t="shared" si="11"/>
        <v>4.5902010365597945E-4</v>
      </c>
    </row>
    <row r="128" spans="1:13" x14ac:dyDescent="0.25">
      <c r="A128" s="2">
        <v>43648</v>
      </c>
      <c r="B128" s="4">
        <v>44.4</v>
      </c>
      <c r="C128" s="4">
        <v>13.45</v>
      </c>
      <c r="E128" s="6">
        <f t="shared" si="6"/>
        <v>1.3698630136986335E-2</v>
      </c>
      <c r="F128" s="6">
        <f t="shared" si="7"/>
        <v>2.12604403948367E-2</v>
      </c>
      <c r="I128" s="9">
        <f t="shared" si="8"/>
        <v>7.6738993160660879E-3</v>
      </c>
      <c r="J128" s="9">
        <f t="shared" si="9"/>
        <v>2.0962929532524439E-2</v>
      </c>
      <c r="L128" s="6">
        <f t="shared" si="10"/>
        <v>5.8888730713119572E-5</v>
      </c>
      <c r="M128" s="6">
        <f t="shared" si="11"/>
        <v>4.3944441458558531E-4</v>
      </c>
    </row>
    <row r="129" spans="1:13" x14ac:dyDescent="0.25">
      <c r="A129" s="2">
        <v>43649</v>
      </c>
      <c r="B129" s="4">
        <v>46.4</v>
      </c>
      <c r="C129" s="4">
        <v>13.19</v>
      </c>
      <c r="E129" s="6">
        <f t="shared" si="6"/>
        <v>4.504504504504505E-2</v>
      </c>
      <c r="F129" s="6">
        <f t="shared" si="7"/>
        <v>-1.9330855018587344E-2</v>
      </c>
      <c r="I129" s="9">
        <f t="shared" si="8"/>
        <v>3.9020314224124802E-2</v>
      </c>
      <c r="J129" s="9">
        <f t="shared" si="9"/>
        <v>-1.9628365880899605E-2</v>
      </c>
      <c r="L129" s="6">
        <f t="shared" si="10"/>
        <v>1.5225849221494365E-3</v>
      </c>
      <c r="M129" s="6">
        <f t="shared" si="11"/>
        <v>3.8527274715446371E-4</v>
      </c>
    </row>
    <row r="130" spans="1:13" x14ac:dyDescent="0.25">
      <c r="A130" s="2">
        <v>43650</v>
      </c>
      <c r="B130" s="4">
        <v>47.16</v>
      </c>
      <c r="C130" s="4">
        <v>13.41</v>
      </c>
      <c r="E130" s="6">
        <f t="shared" si="6"/>
        <v>1.6379310344827543E-2</v>
      </c>
      <c r="F130" s="6">
        <f t="shared" si="7"/>
        <v>1.6679302501895425E-2</v>
      </c>
      <c r="I130" s="9">
        <f t="shared" si="8"/>
        <v>1.0354579523907295E-2</v>
      </c>
      <c r="J130" s="9">
        <f t="shared" si="9"/>
        <v>1.6381791639583164E-2</v>
      </c>
      <c r="L130" s="6">
        <f t="shared" si="10"/>
        <v>1.0721731711692023E-4</v>
      </c>
      <c r="M130" s="6">
        <f t="shared" si="11"/>
        <v>2.6836309732271687E-4</v>
      </c>
    </row>
    <row r="131" spans="1:13" x14ac:dyDescent="0.25">
      <c r="A131" s="2">
        <v>43651</v>
      </c>
      <c r="B131" s="4">
        <v>46.52</v>
      </c>
      <c r="C131" s="4">
        <v>13.34</v>
      </c>
      <c r="E131" s="6">
        <f t="shared" si="6"/>
        <v>-1.3570822731127937E-2</v>
      </c>
      <c r="F131" s="6">
        <f t="shared" si="7"/>
        <v>-5.2199850857569188E-3</v>
      </c>
      <c r="I131" s="9">
        <f t="shared" si="8"/>
        <v>-1.9595553552048187E-2</v>
      </c>
      <c r="J131" s="9">
        <f t="shared" si="9"/>
        <v>-5.5174959480691795E-3</v>
      </c>
      <c r="L131" s="6">
        <f t="shared" si="10"/>
        <v>3.8398571901118831E-4</v>
      </c>
      <c r="M131" s="6">
        <f t="shared" si="11"/>
        <v>3.0442761536959812E-5</v>
      </c>
    </row>
    <row r="132" spans="1:13" x14ac:dyDescent="0.25">
      <c r="A132" s="2">
        <v>43654</v>
      </c>
      <c r="B132" s="4">
        <v>47.64</v>
      </c>
      <c r="C132" s="4">
        <v>12.94</v>
      </c>
      <c r="E132" s="6">
        <f t="shared" si="6"/>
        <v>2.4075666380051534E-2</v>
      </c>
      <c r="F132" s="6">
        <f t="shared" si="7"/>
        <v>-2.9985007496251902E-2</v>
      </c>
      <c r="I132" s="9">
        <f t="shared" si="8"/>
        <v>1.8050935559131287E-2</v>
      </c>
      <c r="J132" s="9">
        <f t="shared" si="9"/>
        <v>-3.0282518358564162E-2</v>
      </c>
      <c r="L132" s="6">
        <f t="shared" si="10"/>
        <v>3.2583627455991037E-4</v>
      </c>
      <c r="M132" s="6">
        <f t="shared" si="11"/>
        <v>9.1703091813677548E-4</v>
      </c>
    </row>
    <row r="133" spans="1:13" x14ac:dyDescent="0.25">
      <c r="A133" s="2">
        <v>43655</v>
      </c>
      <c r="B133" s="4">
        <v>46.38</v>
      </c>
      <c r="C133" s="4">
        <v>12.27</v>
      </c>
      <c r="E133" s="6">
        <f t="shared" ref="E133:E196" si="12">(B133-B132)/B132</f>
        <v>-2.644836272040298E-2</v>
      </c>
      <c r="F133" s="6">
        <f t="shared" ref="F133:F196" si="13">(C133-C132)/C132</f>
        <v>-5.1777434312210199E-2</v>
      </c>
      <c r="I133" s="9">
        <f t="shared" ref="I133:I196" si="14">E133-$E$222</f>
        <v>-3.2473093541323231E-2</v>
      </c>
      <c r="J133" s="9">
        <f t="shared" ref="J133:J196" si="15">F133-$F$222</f>
        <v>-5.2074945174522463E-2</v>
      </c>
      <c r="L133" s="6">
        <f t="shared" ref="L133:L196" si="16">I133*I133</f>
        <v>1.0545018041435285E-3</v>
      </c>
      <c r="M133" s="6">
        <f t="shared" ref="M133:M196" si="17">J133*J133</f>
        <v>2.7117999149295206E-3</v>
      </c>
    </row>
    <row r="134" spans="1:13" x14ac:dyDescent="0.25">
      <c r="A134" s="2">
        <v>43656</v>
      </c>
      <c r="B134" s="4">
        <v>48.24</v>
      </c>
      <c r="C134" s="4">
        <v>12.38</v>
      </c>
      <c r="E134" s="6">
        <f t="shared" si="12"/>
        <v>4.0103492884864152E-2</v>
      </c>
      <c r="F134" s="6">
        <f t="shared" si="13"/>
        <v>8.9649551752242224E-3</v>
      </c>
      <c r="I134" s="9">
        <f t="shared" si="14"/>
        <v>3.4078762063943904E-2</v>
      </c>
      <c r="J134" s="9">
        <f t="shared" si="15"/>
        <v>8.6674443129119618E-3</v>
      </c>
      <c r="L134" s="6">
        <f t="shared" si="16"/>
        <v>1.1613620238109022E-3</v>
      </c>
      <c r="M134" s="6">
        <f t="shared" si="17"/>
        <v>7.5124590917429905E-5</v>
      </c>
    </row>
    <row r="135" spans="1:13" x14ac:dyDescent="0.25">
      <c r="A135" s="2">
        <v>43657</v>
      </c>
      <c r="B135" s="4">
        <v>47.66</v>
      </c>
      <c r="C135" s="4">
        <v>12.28</v>
      </c>
      <c r="E135" s="6">
        <f t="shared" si="12"/>
        <v>-1.2023217247097956E-2</v>
      </c>
      <c r="F135" s="6">
        <f t="shared" si="13"/>
        <v>-8.0775444264944603E-3</v>
      </c>
      <c r="I135" s="9">
        <f t="shared" si="14"/>
        <v>-1.8047948068018203E-2</v>
      </c>
      <c r="J135" s="9">
        <f t="shared" si="15"/>
        <v>-8.3750552888067209E-3</v>
      </c>
      <c r="L135" s="6">
        <f t="shared" si="16"/>
        <v>3.2572842946588197E-4</v>
      </c>
      <c r="M135" s="6">
        <f t="shared" si="17"/>
        <v>7.0141551090569423E-5</v>
      </c>
    </row>
    <row r="136" spans="1:13" x14ac:dyDescent="0.25">
      <c r="A136" s="2">
        <v>43658</v>
      </c>
      <c r="B136" s="4">
        <v>45.94</v>
      </c>
      <c r="C136" s="4">
        <v>11.95</v>
      </c>
      <c r="E136" s="6">
        <f t="shared" si="12"/>
        <v>-3.6088963491397376E-2</v>
      </c>
      <c r="F136" s="6">
        <f t="shared" si="13"/>
        <v>-2.6872964169381116E-2</v>
      </c>
      <c r="I136" s="9">
        <f t="shared" si="14"/>
        <v>-4.2113694312317623E-2</v>
      </c>
      <c r="J136" s="9">
        <f t="shared" si="15"/>
        <v>-2.7170475031693377E-2</v>
      </c>
      <c r="L136" s="6">
        <f t="shared" si="16"/>
        <v>1.7735632486313338E-3</v>
      </c>
      <c r="M136" s="6">
        <f t="shared" si="17"/>
        <v>7.382347134478732E-4</v>
      </c>
    </row>
    <row r="137" spans="1:13" x14ac:dyDescent="0.25">
      <c r="A137" s="2">
        <v>43662</v>
      </c>
      <c r="B137" s="4">
        <v>48.02</v>
      </c>
      <c r="C137" s="4">
        <v>12.41</v>
      </c>
      <c r="E137" s="6">
        <f t="shared" si="12"/>
        <v>4.5276447540270034E-2</v>
      </c>
      <c r="F137" s="6">
        <f t="shared" si="13"/>
        <v>3.8493723849372462E-2</v>
      </c>
      <c r="I137" s="9">
        <f t="shared" si="14"/>
        <v>3.9251716719349787E-2</v>
      </c>
      <c r="J137" s="9">
        <f t="shared" si="15"/>
        <v>3.8196212987060198E-2</v>
      </c>
      <c r="L137" s="6">
        <f t="shared" si="16"/>
        <v>1.5406972654160836E-3</v>
      </c>
      <c r="M137" s="6">
        <f t="shared" si="17"/>
        <v>1.4589506865528661E-3</v>
      </c>
    </row>
    <row r="138" spans="1:13" x14ac:dyDescent="0.25">
      <c r="A138" s="2">
        <v>43663</v>
      </c>
      <c r="B138" s="4">
        <v>47.92</v>
      </c>
      <c r="C138" s="4">
        <v>12.74</v>
      </c>
      <c r="E138" s="6">
        <f t="shared" si="12"/>
        <v>-2.0824656393169808E-3</v>
      </c>
      <c r="F138" s="6">
        <f t="shared" si="13"/>
        <v>2.6591458501208708E-2</v>
      </c>
      <c r="I138" s="9">
        <f t="shared" si="14"/>
        <v>-8.1071964602372273E-3</v>
      </c>
      <c r="J138" s="9">
        <f t="shared" si="15"/>
        <v>2.6293947638896448E-2</v>
      </c>
      <c r="L138" s="6">
        <f t="shared" si="16"/>
        <v>6.5726634444883024E-5</v>
      </c>
      <c r="M138" s="6">
        <f t="shared" si="17"/>
        <v>6.9137168243702809E-4</v>
      </c>
    </row>
    <row r="139" spans="1:13" x14ac:dyDescent="0.25">
      <c r="A139" s="2">
        <v>43664</v>
      </c>
      <c r="B139" s="4">
        <v>47.98</v>
      </c>
      <c r="C139" s="4">
        <v>13.04</v>
      </c>
      <c r="E139" s="6">
        <f t="shared" si="12"/>
        <v>1.2520868113521529E-3</v>
      </c>
      <c r="F139" s="6">
        <f t="shared" si="13"/>
        <v>2.3547880690737748E-2</v>
      </c>
      <c r="I139" s="9">
        <f t="shared" si="14"/>
        <v>-4.7726440095680941E-3</v>
      </c>
      <c r="J139" s="9">
        <f t="shared" si="15"/>
        <v>2.3250369828425488E-2</v>
      </c>
      <c r="L139" s="6">
        <f t="shared" si="16"/>
        <v>2.2778130842066214E-5</v>
      </c>
      <c r="M139" s="6">
        <f t="shared" si="17"/>
        <v>5.4057969715855822E-4</v>
      </c>
    </row>
    <row r="140" spans="1:13" x14ac:dyDescent="0.25">
      <c r="A140" s="2">
        <v>43665</v>
      </c>
      <c r="B140" s="4">
        <v>50.4</v>
      </c>
      <c r="C140" s="4">
        <v>12.95</v>
      </c>
      <c r="E140" s="6">
        <f t="shared" si="12"/>
        <v>5.0437682367653225E-2</v>
      </c>
      <c r="F140" s="6">
        <f t="shared" si="13"/>
        <v>-6.9018404907975357E-3</v>
      </c>
      <c r="I140" s="9">
        <f t="shared" si="14"/>
        <v>4.4412951546732977E-2</v>
      </c>
      <c r="J140" s="9">
        <f t="shared" si="15"/>
        <v>-7.1993513531097963E-3</v>
      </c>
      <c r="L140" s="6">
        <f t="shared" si="16"/>
        <v>1.9725102650924513E-3</v>
      </c>
      <c r="M140" s="6">
        <f t="shared" si="17"/>
        <v>5.1830659905523851E-5</v>
      </c>
    </row>
    <row r="141" spans="1:13" x14ac:dyDescent="0.25">
      <c r="A141" s="2">
        <v>43668</v>
      </c>
      <c r="B141" s="4">
        <v>49.3</v>
      </c>
      <c r="C141" s="4">
        <v>12.75</v>
      </c>
      <c r="E141" s="6">
        <f t="shared" si="12"/>
        <v>-2.1825396825396855E-2</v>
      </c>
      <c r="F141" s="6">
        <f t="shared" si="13"/>
        <v>-1.5444015444015391E-2</v>
      </c>
      <c r="I141" s="9">
        <f t="shared" si="14"/>
        <v>-2.7850127646317103E-2</v>
      </c>
      <c r="J141" s="9">
        <f t="shared" si="15"/>
        <v>-1.5741526306327653E-2</v>
      </c>
      <c r="L141" s="6">
        <f t="shared" si="16"/>
        <v>7.7562960991615622E-4</v>
      </c>
      <c r="M141" s="6">
        <f t="shared" si="17"/>
        <v>2.4779565045280553E-4</v>
      </c>
    </row>
    <row r="142" spans="1:13" x14ac:dyDescent="0.25">
      <c r="A142" s="2">
        <v>43669</v>
      </c>
      <c r="B142" s="4">
        <v>48.72</v>
      </c>
      <c r="C142" s="4">
        <v>13.04</v>
      </c>
      <c r="E142" s="6">
        <f t="shared" si="12"/>
        <v>-1.1764705882352908E-2</v>
      </c>
      <c r="F142" s="6">
        <f t="shared" si="13"/>
        <v>2.2745098039215619E-2</v>
      </c>
      <c r="I142" s="9">
        <f t="shared" si="14"/>
        <v>-1.7789436703273154E-2</v>
      </c>
      <c r="J142" s="9">
        <f t="shared" si="15"/>
        <v>2.2447587176903358E-2</v>
      </c>
      <c r="L142" s="6">
        <f t="shared" si="16"/>
        <v>3.1646405821976199E-4</v>
      </c>
      <c r="M142" s="6">
        <f t="shared" si="17"/>
        <v>5.0389417006467606E-4</v>
      </c>
    </row>
    <row r="143" spans="1:13" x14ac:dyDescent="0.25">
      <c r="A143" s="2">
        <v>43670</v>
      </c>
      <c r="B143" s="4">
        <v>48.46</v>
      </c>
      <c r="C143" s="4">
        <v>12.96</v>
      </c>
      <c r="E143" s="6">
        <f t="shared" si="12"/>
        <v>-5.3366174055828825E-3</v>
      </c>
      <c r="F143" s="6">
        <f t="shared" si="13"/>
        <v>-6.1349693251532443E-3</v>
      </c>
      <c r="I143" s="9">
        <f t="shared" si="14"/>
        <v>-1.1361348226503129E-2</v>
      </c>
      <c r="J143" s="9">
        <f t="shared" si="15"/>
        <v>-6.4324801874655049E-3</v>
      </c>
      <c r="L143" s="6">
        <f t="shared" si="16"/>
        <v>1.290802335238658E-4</v>
      </c>
      <c r="M143" s="6">
        <f t="shared" si="17"/>
        <v>4.1376801362136254E-5</v>
      </c>
    </row>
    <row r="144" spans="1:13" x14ac:dyDescent="0.25">
      <c r="A144" s="2">
        <v>43671</v>
      </c>
      <c r="B144" s="4">
        <v>47.34</v>
      </c>
      <c r="C144" s="4">
        <v>12.68</v>
      </c>
      <c r="E144" s="6">
        <f t="shared" si="12"/>
        <v>-2.3111844820470438E-2</v>
      </c>
      <c r="F144" s="6">
        <f t="shared" si="13"/>
        <v>-2.1604938271605024E-2</v>
      </c>
      <c r="I144" s="9">
        <f t="shared" si="14"/>
        <v>-2.9136575641390685E-2</v>
      </c>
      <c r="J144" s="9">
        <f t="shared" si="15"/>
        <v>-2.1902449133917284E-2</v>
      </c>
      <c r="L144" s="6">
        <f t="shared" si="16"/>
        <v>8.4894004010648103E-4</v>
      </c>
      <c r="M144" s="6">
        <f t="shared" si="17"/>
        <v>4.79717278063834E-4</v>
      </c>
    </row>
    <row r="145" spans="1:13" x14ac:dyDescent="0.25">
      <c r="A145" s="2">
        <v>43672</v>
      </c>
      <c r="B145" s="4">
        <v>46.94</v>
      </c>
      <c r="C145" s="4">
        <v>12.76</v>
      </c>
      <c r="E145" s="6">
        <f t="shared" si="12"/>
        <v>-8.449514152936325E-3</v>
      </c>
      <c r="F145" s="6">
        <f t="shared" si="13"/>
        <v>6.309148264984233E-3</v>
      </c>
      <c r="I145" s="9">
        <f t="shared" si="14"/>
        <v>-1.4474244973856572E-2</v>
      </c>
      <c r="J145" s="9">
        <f t="shared" si="15"/>
        <v>6.0116374026719724E-3</v>
      </c>
      <c r="L145" s="6">
        <f t="shared" si="16"/>
        <v>2.0950376756321225E-4</v>
      </c>
      <c r="M145" s="6">
        <f t="shared" si="17"/>
        <v>3.6139784261204617E-5</v>
      </c>
    </row>
    <row r="146" spans="1:13" x14ac:dyDescent="0.25">
      <c r="A146" s="2">
        <v>43675</v>
      </c>
      <c r="B146" s="4">
        <v>46.22</v>
      </c>
      <c r="C146" s="4">
        <v>12.77</v>
      </c>
      <c r="E146" s="6">
        <f t="shared" si="12"/>
        <v>-1.5338730293992308E-2</v>
      </c>
      <c r="F146" s="6">
        <f t="shared" si="13"/>
        <v>7.836990595611118E-4</v>
      </c>
      <c r="I146" s="9">
        <f t="shared" si="14"/>
        <v>-2.1363461114912555E-2</v>
      </c>
      <c r="J146" s="9">
        <f t="shared" si="15"/>
        <v>4.8618819724885091E-4</v>
      </c>
      <c r="L146" s="6">
        <f t="shared" si="16"/>
        <v>4.5639747080838082E-4</v>
      </c>
      <c r="M146" s="6">
        <f t="shared" si="17"/>
        <v>2.3637896314408756E-7</v>
      </c>
    </row>
    <row r="147" spans="1:13" x14ac:dyDescent="0.25">
      <c r="A147" s="2">
        <v>43676</v>
      </c>
      <c r="B147" s="4">
        <v>47.44</v>
      </c>
      <c r="C147" s="4">
        <v>12.73</v>
      </c>
      <c r="E147" s="6">
        <f t="shared" si="12"/>
        <v>2.639549978364342E-2</v>
      </c>
      <c r="F147" s="6">
        <f t="shared" si="13"/>
        <v>-3.1323414252152817E-3</v>
      </c>
      <c r="I147" s="9">
        <f t="shared" si="14"/>
        <v>2.0370768962723173E-2</v>
      </c>
      <c r="J147" s="9">
        <f t="shared" si="15"/>
        <v>-3.4298522875275427E-3</v>
      </c>
      <c r="L147" s="6">
        <f t="shared" si="16"/>
        <v>4.1496822813264574E-4</v>
      </c>
      <c r="M147" s="6">
        <f t="shared" si="17"/>
        <v>1.1763886714257918E-5</v>
      </c>
    </row>
    <row r="148" spans="1:13" x14ac:dyDescent="0.25">
      <c r="A148" s="2">
        <v>43677</v>
      </c>
      <c r="B148" s="4">
        <v>47.52</v>
      </c>
      <c r="C148" s="4">
        <v>12.46</v>
      </c>
      <c r="E148" s="6">
        <f t="shared" si="12"/>
        <v>1.6863406408095575E-3</v>
      </c>
      <c r="F148" s="6">
        <f t="shared" si="13"/>
        <v>-2.1209740769835003E-2</v>
      </c>
      <c r="I148" s="9">
        <f t="shared" si="14"/>
        <v>-4.3383901801106895E-3</v>
      </c>
      <c r="J148" s="9">
        <f t="shared" si="15"/>
        <v>-2.1507251632147263E-2</v>
      </c>
      <c r="L148" s="6">
        <f t="shared" si="16"/>
        <v>1.8821629354880861E-5</v>
      </c>
      <c r="M148" s="6">
        <f t="shared" si="17"/>
        <v>4.6256187276850114E-4</v>
      </c>
    </row>
    <row r="149" spans="1:13" x14ac:dyDescent="0.25">
      <c r="A149" s="2">
        <v>43678</v>
      </c>
      <c r="B149" s="4">
        <v>48.56</v>
      </c>
      <c r="C149" s="4">
        <v>12.43</v>
      </c>
      <c r="E149" s="6">
        <f t="shared" si="12"/>
        <v>2.1885521885521866E-2</v>
      </c>
      <c r="F149" s="6">
        <f t="shared" si="13"/>
        <v>-2.4077046548957571E-3</v>
      </c>
      <c r="I149" s="9">
        <f t="shared" si="14"/>
        <v>1.5860791064601618E-2</v>
      </c>
      <c r="J149" s="9">
        <f t="shared" si="15"/>
        <v>-2.7052155172080181E-3</v>
      </c>
      <c r="L149" s="6">
        <f t="shared" si="16"/>
        <v>2.5156469319494656E-4</v>
      </c>
      <c r="M149" s="6">
        <f t="shared" si="17"/>
        <v>7.3181909945430453E-6</v>
      </c>
    </row>
    <row r="150" spans="1:13" x14ac:dyDescent="0.25">
      <c r="A150" s="2">
        <v>43679</v>
      </c>
      <c r="B150" s="4">
        <v>48.46</v>
      </c>
      <c r="C150" s="4">
        <v>12.31</v>
      </c>
      <c r="E150" s="6">
        <f t="shared" si="12"/>
        <v>-2.0593080724876731E-3</v>
      </c>
      <c r="F150" s="6">
        <f t="shared" si="13"/>
        <v>-9.6540627514078211E-3</v>
      </c>
      <c r="I150" s="9">
        <f t="shared" si="14"/>
        <v>-8.0840388934079205E-3</v>
      </c>
      <c r="J150" s="9">
        <f t="shared" si="15"/>
        <v>-9.9515736137200817E-3</v>
      </c>
      <c r="L150" s="6">
        <f t="shared" si="16"/>
        <v>6.5351684830131952E-5</v>
      </c>
      <c r="M150" s="6">
        <f t="shared" si="17"/>
        <v>9.903381738928977E-5</v>
      </c>
    </row>
    <row r="151" spans="1:13" x14ac:dyDescent="0.25">
      <c r="A151" s="2">
        <v>43682</v>
      </c>
      <c r="B151" s="4">
        <v>49</v>
      </c>
      <c r="C151" s="4">
        <v>12.5</v>
      </c>
      <c r="E151" s="6">
        <f t="shared" si="12"/>
        <v>1.1143210895583969E-2</v>
      </c>
      <c r="F151" s="6">
        <f t="shared" si="13"/>
        <v>1.5434606011372826E-2</v>
      </c>
      <c r="I151" s="9">
        <f t="shared" si="14"/>
        <v>5.1184800746637213E-3</v>
      </c>
      <c r="J151" s="9">
        <f t="shared" si="15"/>
        <v>1.5137095149060566E-2</v>
      </c>
      <c r="L151" s="6">
        <f t="shared" si="16"/>
        <v>2.6198838274729534E-5</v>
      </c>
      <c r="M151" s="6">
        <f t="shared" si="17"/>
        <v>2.2913164955171291E-4</v>
      </c>
    </row>
    <row r="152" spans="1:13" x14ac:dyDescent="0.25">
      <c r="A152" s="2">
        <v>43683</v>
      </c>
      <c r="B152" s="4">
        <v>48.66</v>
      </c>
      <c r="C152" s="4">
        <v>12.37</v>
      </c>
      <c r="E152" s="6">
        <f t="shared" si="12"/>
        <v>-6.938775510204151E-3</v>
      </c>
      <c r="F152" s="6">
        <f t="shared" si="13"/>
        <v>-1.0400000000000062E-2</v>
      </c>
      <c r="I152" s="9">
        <f t="shared" si="14"/>
        <v>-1.2963506331124398E-2</v>
      </c>
      <c r="J152" s="9">
        <f t="shared" si="15"/>
        <v>-1.0697510862312323E-2</v>
      </c>
      <c r="L152" s="6">
        <f t="shared" si="16"/>
        <v>1.6805249639710235E-4</v>
      </c>
      <c r="M152" s="6">
        <f t="shared" si="17"/>
        <v>1.1443673864929013E-4</v>
      </c>
    </row>
    <row r="153" spans="1:13" x14ac:dyDescent="0.25">
      <c r="A153" s="2">
        <v>43684</v>
      </c>
      <c r="B153" s="4">
        <v>48.7</v>
      </c>
      <c r="C153" s="4">
        <v>11.97</v>
      </c>
      <c r="E153" s="6">
        <f t="shared" si="12"/>
        <v>8.220304151254882E-4</v>
      </c>
      <c r="F153" s="6">
        <f t="shared" si="13"/>
        <v>-3.2336297493936829E-2</v>
      </c>
      <c r="I153" s="9">
        <f t="shared" si="14"/>
        <v>-5.2027004057947591E-3</v>
      </c>
      <c r="J153" s="9">
        <f t="shared" si="15"/>
        <v>-3.2633808356249093E-2</v>
      </c>
      <c r="L153" s="6">
        <f t="shared" si="16"/>
        <v>2.706809151245695E-5</v>
      </c>
      <c r="M153" s="6">
        <f t="shared" si="17"/>
        <v>1.0649654478323931E-3</v>
      </c>
    </row>
    <row r="154" spans="1:13" x14ac:dyDescent="0.25">
      <c r="A154" s="2">
        <v>43685</v>
      </c>
      <c r="B154" s="4">
        <v>47.72</v>
      </c>
      <c r="C154" s="4">
        <v>12.03</v>
      </c>
      <c r="E154" s="6">
        <f t="shared" si="12"/>
        <v>-2.0123203285421026E-2</v>
      </c>
      <c r="F154" s="6">
        <f t="shared" si="13"/>
        <v>5.012531328320695E-3</v>
      </c>
      <c r="I154" s="9">
        <f t="shared" si="14"/>
        <v>-2.6147934106341274E-2</v>
      </c>
      <c r="J154" s="9">
        <f t="shared" si="15"/>
        <v>4.7150204660084344E-3</v>
      </c>
      <c r="L154" s="6">
        <f t="shared" si="16"/>
        <v>6.8371445802956521E-4</v>
      </c>
      <c r="M154" s="6">
        <f t="shared" si="17"/>
        <v>2.2231417994878393E-5</v>
      </c>
    </row>
    <row r="155" spans="1:13" x14ac:dyDescent="0.25">
      <c r="A155" s="2">
        <v>43686</v>
      </c>
      <c r="B155" s="4">
        <v>54.8</v>
      </c>
      <c r="C155" s="4">
        <v>12.12</v>
      </c>
      <c r="E155" s="6">
        <f t="shared" si="12"/>
        <v>0.14836546521374683</v>
      </c>
      <c r="F155" s="6">
        <f t="shared" si="13"/>
        <v>7.4812967581047267E-3</v>
      </c>
      <c r="I155" s="9">
        <f t="shared" si="14"/>
        <v>0.14234073439282657</v>
      </c>
      <c r="J155" s="9">
        <f t="shared" si="15"/>
        <v>7.1837858957924661E-3</v>
      </c>
      <c r="L155" s="6">
        <f t="shared" si="16"/>
        <v>2.0260884667489203E-2</v>
      </c>
      <c r="M155" s="6">
        <f t="shared" si="17"/>
        <v>5.1606779796586766E-5</v>
      </c>
    </row>
    <row r="156" spans="1:13" x14ac:dyDescent="0.25">
      <c r="A156" s="2">
        <v>43692</v>
      </c>
      <c r="B156" s="4">
        <v>60.2</v>
      </c>
      <c r="C156" s="4">
        <v>11.76</v>
      </c>
      <c r="E156" s="6">
        <f t="shared" si="12"/>
        <v>9.8540145985401575E-2</v>
      </c>
      <c r="F156" s="6">
        <f t="shared" si="13"/>
        <v>-2.9702970297029656E-2</v>
      </c>
      <c r="I156" s="9">
        <f t="shared" si="14"/>
        <v>9.2515415164481335E-2</v>
      </c>
      <c r="J156" s="9">
        <f t="shared" si="15"/>
        <v>-3.0000481159341917E-2</v>
      </c>
      <c r="L156" s="6">
        <f t="shared" si="16"/>
        <v>8.5591020430563422E-3</v>
      </c>
      <c r="M156" s="6">
        <f t="shared" si="17"/>
        <v>9.0002886979202929E-4</v>
      </c>
    </row>
    <row r="157" spans="1:13" x14ac:dyDescent="0.25">
      <c r="A157" s="2">
        <v>43693</v>
      </c>
      <c r="B157" s="4">
        <v>60.45</v>
      </c>
      <c r="C157" s="4">
        <v>11.4</v>
      </c>
      <c r="E157" s="6">
        <f t="shared" si="12"/>
        <v>4.1528239202657802E-3</v>
      </c>
      <c r="F157" s="6">
        <f t="shared" si="13"/>
        <v>-3.0612244897959134E-2</v>
      </c>
      <c r="I157" s="9">
        <f t="shared" si="14"/>
        <v>-1.8719069006544672E-3</v>
      </c>
      <c r="J157" s="9">
        <f t="shared" si="15"/>
        <v>-3.0909755760271395E-2</v>
      </c>
      <c r="L157" s="6">
        <f t="shared" si="16"/>
        <v>3.5040354447178135E-6</v>
      </c>
      <c r="M157" s="6">
        <f t="shared" si="17"/>
        <v>9.5541300115963067E-4</v>
      </c>
    </row>
    <row r="158" spans="1:13" x14ac:dyDescent="0.25">
      <c r="A158" s="2">
        <v>43696</v>
      </c>
      <c r="B158" s="4">
        <v>62.7</v>
      </c>
      <c r="C158" s="4">
        <v>11.18</v>
      </c>
      <c r="E158" s="6">
        <f t="shared" si="12"/>
        <v>3.7220843672456573E-2</v>
      </c>
      <c r="F158" s="6">
        <f t="shared" si="13"/>
        <v>-1.9298245614035144E-2</v>
      </c>
      <c r="I158" s="9">
        <f t="shared" si="14"/>
        <v>3.1196112851536326E-2</v>
      </c>
      <c r="J158" s="9">
        <f t="shared" si="15"/>
        <v>-1.9595756476347405E-2</v>
      </c>
      <c r="L158" s="6">
        <f t="shared" si="16"/>
        <v>9.7319745704578986E-4</v>
      </c>
      <c r="M158" s="6">
        <f t="shared" si="17"/>
        <v>3.8399367188031127E-4</v>
      </c>
    </row>
    <row r="159" spans="1:13" x14ac:dyDescent="0.25">
      <c r="A159" s="2">
        <v>43697</v>
      </c>
      <c r="B159" s="4">
        <v>61.5</v>
      </c>
      <c r="C159" s="4">
        <v>11.25</v>
      </c>
      <c r="E159" s="6">
        <f t="shared" si="12"/>
        <v>-1.9138755980861288E-2</v>
      </c>
      <c r="F159" s="6">
        <f t="shared" si="13"/>
        <v>6.2611806797853563E-3</v>
      </c>
      <c r="I159" s="9">
        <f t="shared" si="14"/>
        <v>-2.5163486801781536E-2</v>
      </c>
      <c r="J159" s="9">
        <f t="shared" si="15"/>
        <v>5.9636698174730957E-3</v>
      </c>
      <c r="L159" s="6">
        <f t="shared" si="16"/>
        <v>6.3320106802343358E-4</v>
      </c>
      <c r="M159" s="6">
        <f t="shared" si="17"/>
        <v>3.556535769183959E-5</v>
      </c>
    </row>
    <row r="160" spans="1:13" x14ac:dyDescent="0.25">
      <c r="A160" s="2">
        <v>43698</v>
      </c>
      <c r="B160" s="4">
        <v>64.45</v>
      </c>
      <c r="C160" s="4">
        <v>11.13</v>
      </c>
      <c r="E160" s="6">
        <f t="shared" si="12"/>
        <v>4.7967479674796795E-2</v>
      </c>
      <c r="F160" s="6">
        <f t="shared" si="13"/>
        <v>-1.0666666666666597E-2</v>
      </c>
      <c r="I160" s="9">
        <f t="shared" si="14"/>
        <v>4.1942748853876548E-2</v>
      </c>
      <c r="J160" s="9">
        <f t="shared" si="15"/>
        <v>-1.0964177528978858E-2</v>
      </c>
      <c r="L160" s="6">
        <f t="shared" si="16"/>
        <v>1.7591941814193626E-3</v>
      </c>
      <c r="M160" s="6">
        <f t="shared" si="17"/>
        <v>1.2021318888696493E-4</v>
      </c>
    </row>
    <row r="161" spans="1:13" x14ac:dyDescent="0.25">
      <c r="A161" s="2">
        <v>43699</v>
      </c>
      <c r="B161" s="4">
        <v>68.25</v>
      </c>
      <c r="C161" s="4">
        <v>11.24</v>
      </c>
      <c r="E161" s="6">
        <f t="shared" si="12"/>
        <v>5.8960434445306395E-2</v>
      </c>
      <c r="F161" s="6">
        <f t="shared" si="13"/>
        <v>9.883198562443794E-3</v>
      </c>
      <c r="I161" s="9">
        <f t="shared" si="14"/>
        <v>5.2935703624386148E-2</v>
      </c>
      <c r="J161" s="9">
        <f t="shared" si="15"/>
        <v>9.5856877001315333E-3</v>
      </c>
      <c r="L161" s="6">
        <f t="shared" si="16"/>
        <v>2.8021887182088489E-3</v>
      </c>
      <c r="M161" s="6">
        <f t="shared" si="17"/>
        <v>9.188540868445297E-5</v>
      </c>
    </row>
    <row r="162" spans="1:13" x14ac:dyDescent="0.25">
      <c r="A162" s="2">
        <v>43700</v>
      </c>
      <c r="B162" s="4">
        <v>69.3</v>
      </c>
      <c r="C162" s="4">
        <v>11.19</v>
      </c>
      <c r="E162" s="6">
        <f t="shared" si="12"/>
        <v>1.5384615384615344E-2</v>
      </c>
      <c r="F162" s="6">
        <f t="shared" si="13"/>
        <v>-4.4483985765125184E-3</v>
      </c>
      <c r="I162" s="9">
        <f t="shared" si="14"/>
        <v>9.3598845636950964E-3</v>
      </c>
      <c r="J162" s="9">
        <f t="shared" si="15"/>
        <v>-4.745909438824779E-3</v>
      </c>
      <c r="L162" s="6">
        <f t="shared" si="16"/>
        <v>8.760743904569775E-5</v>
      </c>
      <c r="M162" s="6">
        <f t="shared" si="17"/>
        <v>2.2523656401526128E-5</v>
      </c>
    </row>
    <row r="163" spans="1:13" x14ac:dyDescent="0.25">
      <c r="A163" s="2">
        <v>43703</v>
      </c>
      <c r="B163" s="4">
        <v>70</v>
      </c>
      <c r="C163" s="4">
        <v>11.57</v>
      </c>
      <c r="E163" s="6">
        <f t="shared" si="12"/>
        <v>1.0101010101010142E-2</v>
      </c>
      <c r="F163" s="6">
        <f t="shared" si="13"/>
        <v>3.3958891867739122E-2</v>
      </c>
      <c r="I163" s="9">
        <f t="shared" si="14"/>
        <v>4.0762792800898943E-3</v>
      </c>
      <c r="J163" s="9">
        <f t="shared" si="15"/>
        <v>3.3661381005426858E-2</v>
      </c>
      <c r="L163" s="6">
        <f t="shared" si="16"/>
        <v>1.6616052769290187E-5</v>
      </c>
      <c r="M163" s="6">
        <f t="shared" si="17"/>
        <v>1.1330885711925121E-3</v>
      </c>
    </row>
    <row r="164" spans="1:13" x14ac:dyDescent="0.25">
      <c r="A164" s="2">
        <v>43704</v>
      </c>
      <c r="B164" s="4">
        <v>71.099999999999994</v>
      </c>
      <c r="C164" s="4">
        <v>11.54</v>
      </c>
      <c r="E164" s="6">
        <f t="shared" si="12"/>
        <v>1.5714285714285632E-2</v>
      </c>
      <c r="F164" s="6">
        <f t="shared" si="13"/>
        <v>-2.5929127052723541E-3</v>
      </c>
      <c r="I164" s="9">
        <f t="shared" si="14"/>
        <v>9.6895548933653847E-3</v>
      </c>
      <c r="J164" s="9">
        <f t="shared" si="15"/>
        <v>-2.8904235675846152E-3</v>
      </c>
      <c r="L164" s="6">
        <f t="shared" si="16"/>
        <v>9.3887474031541075E-5</v>
      </c>
      <c r="M164" s="6">
        <f t="shared" si="17"/>
        <v>8.3545484000485744E-6</v>
      </c>
    </row>
    <row r="165" spans="1:13" x14ac:dyDescent="0.25">
      <c r="A165" s="2">
        <v>43705</v>
      </c>
      <c r="B165" s="4">
        <v>70.5</v>
      </c>
      <c r="C165" s="4">
        <v>11.34</v>
      </c>
      <c r="E165" s="6">
        <f t="shared" si="12"/>
        <v>-8.4388185654007651E-3</v>
      </c>
      <c r="F165" s="6">
        <f t="shared" si="13"/>
        <v>-1.733102253032923E-2</v>
      </c>
      <c r="I165" s="9">
        <f t="shared" si="14"/>
        <v>-1.4463549386321013E-2</v>
      </c>
      <c r="J165" s="9">
        <f t="shared" si="15"/>
        <v>-1.7628533392641491E-2</v>
      </c>
      <c r="L165" s="6">
        <f t="shared" si="16"/>
        <v>2.0919426085054695E-4</v>
      </c>
      <c r="M165" s="6">
        <f t="shared" si="17"/>
        <v>3.107651895754761E-4</v>
      </c>
    </row>
    <row r="166" spans="1:13" x14ac:dyDescent="0.25">
      <c r="A166" s="2">
        <v>43706</v>
      </c>
      <c r="B166" s="4">
        <v>70.900000000000006</v>
      </c>
      <c r="C166" s="4">
        <v>11.3</v>
      </c>
      <c r="E166" s="6">
        <f t="shared" si="12"/>
        <v>5.673758865248308E-3</v>
      </c>
      <c r="F166" s="6">
        <f t="shared" si="13"/>
        <v>-3.5273368606701188E-3</v>
      </c>
      <c r="I166" s="9">
        <f t="shared" si="14"/>
        <v>-3.5097195567193942E-4</v>
      </c>
      <c r="J166" s="9">
        <f t="shared" si="15"/>
        <v>-3.8248477229823798E-3</v>
      </c>
      <c r="L166" s="6">
        <f t="shared" si="16"/>
        <v>1.231813136681858E-7</v>
      </c>
      <c r="M166" s="6">
        <f t="shared" si="17"/>
        <v>1.4629460104003496E-5</v>
      </c>
    </row>
    <row r="167" spans="1:13" x14ac:dyDescent="0.25">
      <c r="A167" s="2">
        <v>43710</v>
      </c>
      <c r="B167" s="4">
        <v>71.400000000000006</v>
      </c>
      <c r="C167" s="4">
        <v>11.51</v>
      </c>
      <c r="E167" s="6">
        <f t="shared" si="12"/>
        <v>7.0521861777150911E-3</v>
      </c>
      <c r="F167" s="6">
        <f t="shared" si="13"/>
        <v>1.8584070796460093E-2</v>
      </c>
      <c r="I167" s="9">
        <f t="shared" si="14"/>
        <v>1.0274553567948437E-3</v>
      </c>
      <c r="J167" s="9">
        <f t="shared" si="15"/>
        <v>1.8286559934147833E-2</v>
      </c>
      <c r="L167" s="6">
        <f t="shared" si="16"/>
        <v>1.0556645102064195E-6</v>
      </c>
      <c r="M167" s="6">
        <f t="shared" si="17"/>
        <v>3.3439827422518078E-4</v>
      </c>
    </row>
    <row r="168" spans="1:13" x14ac:dyDescent="0.25">
      <c r="A168" s="2">
        <v>43711</v>
      </c>
      <c r="B168" s="4">
        <v>67.05</v>
      </c>
      <c r="C168" s="4">
        <v>11.51</v>
      </c>
      <c r="E168" s="6">
        <f t="shared" si="12"/>
        <v>-6.0924369747899276E-2</v>
      </c>
      <c r="F168" s="6">
        <f t="shared" si="13"/>
        <v>0</v>
      </c>
      <c r="I168" s="9">
        <f t="shared" si="14"/>
        <v>-6.6949100568819531E-2</v>
      </c>
      <c r="J168" s="9">
        <f t="shared" si="15"/>
        <v>-2.9751086231226089E-4</v>
      </c>
      <c r="L168" s="6">
        <f t="shared" si="16"/>
        <v>4.482182066973912E-3</v>
      </c>
      <c r="M168" s="6">
        <f t="shared" si="17"/>
        <v>8.8512713193785056E-8</v>
      </c>
    </row>
    <row r="169" spans="1:13" x14ac:dyDescent="0.25">
      <c r="A169" s="2">
        <v>43712</v>
      </c>
      <c r="B169" s="4">
        <v>69.2</v>
      </c>
      <c r="C169" s="4">
        <v>11.49</v>
      </c>
      <c r="E169" s="6">
        <f t="shared" si="12"/>
        <v>3.2065622669649602E-2</v>
      </c>
      <c r="F169" s="6">
        <f t="shared" si="13"/>
        <v>-1.73761946133793E-3</v>
      </c>
      <c r="I169" s="9">
        <f t="shared" si="14"/>
        <v>2.6040891848729354E-2</v>
      </c>
      <c r="J169" s="9">
        <f t="shared" si="15"/>
        <v>-2.0351303236501909E-3</v>
      </c>
      <c r="L169" s="6">
        <f t="shared" si="16"/>
        <v>6.7812804827721888E-4</v>
      </c>
      <c r="M169" s="6">
        <f t="shared" si="17"/>
        <v>4.1417554342405309E-6</v>
      </c>
    </row>
    <row r="170" spans="1:13" x14ac:dyDescent="0.25">
      <c r="A170" s="2">
        <v>43713</v>
      </c>
      <c r="B170" s="4">
        <v>66.7</v>
      </c>
      <c r="C170" s="4">
        <v>11.89</v>
      </c>
      <c r="E170" s="6">
        <f t="shared" si="12"/>
        <v>-3.6127167630057799E-2</v>
      </c>
      <c r="F170" s="6">
        <f t="shared" si="13"/>
        <v>3.481288076588341E-2</v>
      </c>
      <c r="I170" s="9">
        <f t="shared" si="14"/>
        <v>-4.2151898450978047E-2</v>
      </c>
      <c r="J170" s="9">
        <f t="shared" si="15"/>
        <v>3.4515369903571146E-2</v>
      </c>
      <c r="L170" s="6">
        <f t="shared" si="16"/>
        <v>1.7767825430215654E-3</v>
      </c>
      <c r="M170" s="6">
        <f t="shared" si="17"/>
        <v>1.1913107595803449E-3</v>
      </c>
    </row>
    <row r="171" spans="1:13" x14ac:dyDescent="0.25">
      <c r="A171" s="2">
        <v>43714</v>
      </c>
      <c r="B171" s="4">
        <v>65.95</v>
      </c>
      <c r="C171" s="4">
        <v>11.65</v>
      </c>
      <c r="E171" s="6">
        <f t="shared" si="12"/>
        <v>-1.1244377811094452E-2</v>
      </c>
      <c r="F171" s="6">
        <f t="shared" si="13"/>
        <v>-2.018502943650128E-2</v>
      </c>
      <c r="I171" s="9">
        <f t="shared" si="14"/>
        <v>-1.7269108632014699E-2</v>
      </c>
      <c r="J171" s="9">
        <f t="shared" si="15"/>
        <v>-2.048254029881354E-2</v>
      </c>
      <c r="L171" s="6">
        <f t="shared" si="16"/>
        <v>2.9822211294432458E-4</v>
      </c>
      <c r="M171" s="6">
        <f t="shared" si="17"/>
        <v>4.1953445709252068E-4</v>
      </c>
    </row>
    <row r="172" spans="1:13" x14ac:dyDescent="0.25">
      <c r="A172" s="2">
        <v>43717</v>
      </c>
      <c r="B172" s="4">
        <v>62.5</v>
      </c>
      <c r="C172" s="4">
        <v>11.84</v>
      </c>
      <c r="E172" s="6">
        <f t="shared" si="12"/>
        <v>-5.2312357846853716E-2</v>
      </c>
      <c r="F172" s="6">
        <f t="shared" si="13"/>
        <v>1.6309012875536436E-2</v>
      </c>
      <c r="I172" s="9">
        <f t="shared" si="14"/>
        <v>-5.8337088667773963E-2</v>
      </c>
      <c r="J172" s="9">
        <f t="shared" si="15"/>
        <v>1.6011502013224176E-2</v>
      </c>
      <c r="L172" s="6">
        <f t="shared" si="16"/>
        <v>3.4032159142317214E-3</v>
      </c>
      <c r="M172" s="6">
        <f t="shared" si="17"/>
        <v>2.5636819671948183E-4</v>
      </c>
    </row>
    <row r="173" spans="1:13" x14ac:dyDescent="0.25">
      <c r="A173" s="2">
        <v>43718</v>
      </c>
      <c r="B173" s="4">
        <v>62</v>
      </c>
      <c r="C173" s="4">
        <v>12.2</v>
      </c>
      <c r="E173" s="6">
        <f t="shared" si="12"/>
        <v>-8.0000000000000002E-3</v>
      </c>
      <c r="F173" s="6">
        <f t="shared" si="13"/>
        <v>3.0405405405405359E-2</v>
      </c>
      <c r="I173" s="9">
        <f t="shared" si="14"/>
        <v>-1.4024730820920248E-2</v>
      </c>
      <c r="J173" s="9">
        <f t="shared" si="15"/>
        <v>3.0107894543093098E-2</v>
      </c>
      <c r="L173" s="6">
        <f t="shared" si="16"/>
        <v>1.9669307459927032E-4</v>
      </c>
      <c r="M173" s="6">
        <f t="shared" si="17"/>
        <v>9.0648531381801515E-4</v>
      </c>
    </row>
    <row r="174" spans="1:13" x14ac:dyDescent="0.25">
      <c r="A174" s="2">
        <v>43719</v>
      </c>
      <c r="B174" s="4">
        <v>65.3</v>
      </c>
      <c r="C174" s="4">
        <v>12.18</v>
      </c>
      <c r="E174" s="6">
        <f t="shared" si="12"/>
        <v>5.3225806451612859E-2</v>
      </c>
      <c r="F174" s="6">
        <f t="shared" si="13"/>
        <v>-1.6393442622950471E-3</v>
      </c>
      <c r="I174" s="9">
        <f t="shared" si="14"/>
        <v>4.7201075630692611E-2</v>
      </c>
      <c r="J174" s="9">
        <f t="shared" si="15"/>
        <v>-1.9368551246073079E-3</v>
      </c>
      <c r="L174" s="6">
        <f t="shared" si="16"/>
        <v>2.2279415406943641E-3</v>
      </c>
      <c r="M174" s="6">
        <f t="shared" si="17"/>
        <v>3.7514077737175901E-6</v>
      </c>
    </row>
    <row r="175" spans="1:13" x14ac:dyDescent="0.25">
      <c r="A175" s="2">
        <v>43720</v>
      </c>
      <c r="B175" s="4">
        <v>62.85</v>
      </c>
      <c r="C175" s="4">
        <v>11.99</v>
      </c>
      <c r="E175" s="6">
        <f t="shared" si="12"/>
        <v>-3.7519142419601775E-2</v>
      </c>
      <c r="F175" s="6">
        <f t="shared" si="13"/>
        <v>-1.5599343185550042E-2</v>
      </c>
      <c r="I175" s="9">
        <f t="shared" si="14"/>
        <v>-4.3543873240522023E-2</v>
      </c>
      <c r="J175" s="9">
        <f t="shared" si="15"/>
        <v>-1.5896854047862303E-2</v>
      </c>
      <c r="L175" s="6">
        <f t="shared" si="16"/>
        <v>1.8960688967866498E-3</v>
      </c>
      <c r="M175" s="6">
        <f t="shared" si="17"/>
        <v>2.527099686190361E-4</v>
      </c>
    </row>
    <row r="176" spans="1:13" x14ac:dyDescent="0.25">
      <c r="A176" s="2">
        <v>43721</v>
      </c>
      <c r="B176" s="4">
        <v>61.7</v>
      </c>
      <c r="C176" s="4">
        <v>12.34</v>
      </c>
      <c r="E176" s="6">
        <f t="shared" si="12"/>
        <v>-1.829753381066028E-2</v>
      </c>
      <c r="F176" s="6">
        <f t="shared" si="13"/>
        <v>2.9190992493744756E-2</v>
      </c>
      <c r="I176" s="9">
        <f t="shared" si="14"/>
        <v>-2.4322264631580527E-2</v>
      </c>
      <c r="J176" s="9">
        <f t="shared" si="15"/>
        <v>2.8893481631432495E-2</v>
      </c>
      <c r="L176" s="6">
        <f t="shared" si="16"/>
        <v>5.9157255680863301E-4</v>
      </c>
      <c r="M176" s="6">
        <f t="shared" si="17"/>
        <v>8.3483328078592706E-4</v>
      </c>
    </row>
    <row r="177" spans="1:13" x14ac:dyDescent="0.25">
      <c r="A177" s="2">
        <v>43724</v>
      </c>
      <c r="B177" s="4">
        <v>58.1</v>
      </c>
      <c r="C177" s="4">
        <v>11.86</v>
      </c>
      <c r="E177" s="6">
        <f t="shared" si="12"/>
        <v>-5.834683954619127E-2</v>
      </c>
      <c r="F177" s="6">
        <f t="shared" si="13"/>
        <v>-3.8897893030794203E-2</v>
      </c>
      <c r="I177" s="9">
        <f t="shared" si="14"/>
        <v>-6.4371570367111525E-2</v>
      </c>
      <c r="J177" s="9">
        <f t="shared" si="15"/>
        <v>-3.9195403893106467E-2</v>
      </c>
      <c r="L177" s="6">
        <f t="shared" si="16"/>
        <v>4.1436990715279908E-3</v>
      </c>
      <c r="M177" s="6">
        <f t="shared" si="17"/>
        <v>1.5362796863437457E-3</v>
      </c>
    </row>
    <row r="178" spans="1:13" x14ac:dyDescent="0.25">
      <c r="A178" s="2">
        <v>43725</v>
      </c>
      <c r="B178" s="4">
        <v>57.05</v>
      </c>
      <c r="C178" s="4">
        <v>11.82</v>
      </c>
      <c r="E178" s="6">
        <f t="shared" si="12"/>
        <v>-1.8072289156626578E-2</v>
      </c>
      <c r="F178" s="6">
        <f t="shared" si="13"/>
        <v>-3.3726812816188153E-3</v>
      </c>
      <c r="I178" s="9">
        <f t="shared" si="14"/>
        <v>-2.4097019977546826E-2</v>
      </c>
      <c r="J178" s="9">
        <f t="shared" si="15"/>
        <v>-3.6701921439310763E-3</v>
      </c>
      <c r="L178" s="6">
        <f t="shared" si="16"/>
        <v>5.806663717982908E-4</v>
      </c>
      <c r="M178" s="6">
        <f t="shared" si="17"/>
        <v>1.347031037337339E-5</v>
      </c>
    </row>
    <row r="179" spans="1:13" x14ac:dyDescent="0.25">
      <c r="A179" s="2">
        <v>43726</v>
      </c>
      <c r="B179" s="4">
        <v>60.1</v>
      </c>
      <c r="C179" s="4">
        <v>11.79</v>
      </c>
      <c r="E179" s="6">
        <f t="shared" si="12"/>
        <v>5.3461875547765193E-2</v>
      </c>
      <c r="F179" s="6">
        <f t="shared" si="13"/>
        <v>-2.5380710659899438E-3</v>
      </c>
      <c r="I179" s="9">
        <f t="shared" si="14"/>
        <v>4.7437144726844946E-2</v>
      </c>
      <c r="J179" s="9">
        <f t="shared" si="15"/>
        <v>-2.8355819283022048E-3</v>
      </c>
      <c r="L179" s="6">
        <f t="shared" si="16"/>
        <v>2.2502826998356332E-3</v>
      </c>
      <c r="M179" s="6">
        <f t="shared" si="17"/>
        <v>8.0405248721140512E-6</v>
      </c>
    </row>
    <row r="180" spans="1:13" x14ac:dyDescent="0.25">
      <c r="A180" s="2">
        <v>43727</v>
      </c>
      <c r="B180" s="4">
        <v>59.55</v>
      </c>
      <c r="C180" s="4">
        <v>11.48</v>
      </c>
      <c r="E180" s="6">
        <f t="shared" si="12"/>
        <v>-9.1514143094842629E-3</v>
      </c>
      <c r="F180" s="6">
        <f t="shared" si="13"/>
        <v>-2.629346904156054E-2</v>
      </c>
      <c r="I180" s="9">
        <f t="shared" si="14"/>
        <v>-1.517614513040451E-2</v>
      </c>
      <c r="J180" s="9">
        <f t="shared" si="15"/>
        <v>-2.65909799038728E-2</v>
      </c>
      <c r="L180" s="6">
        <f t="shared" si="16"/>
        <v>2.3031538101910053E-4</v>
      </c>
      <c r="M180" s="6">
        <f t="shared" si="17"/>
        <v>7.0708021224816708E-4</v>
      </c>
    </row>
    <row r="181" spans="1:13" x14ac:dyDescent="0.25">
      <c r="A181" s="2">
        <v>43728</v>
      </c>
      <c r="B181" s="4">
        <v>61.35</v>
      </c>
      <c r="C181" s="4">
        <v>11.39</v>
      </c>
      <c r="E181" s="6">
        <f t="shared" si="12"/>
        <v>3.0226700251889241E-2</v>
      </c>
      <c r="F181" s="6">
        <f t="shared" si="13"/>
        <v>-7.8397212543553883E-3</v>
      </c>
      <c r="I181" s="9">
        <f t="shared" si="14"/>
        <v>2.4201969430968993E-2</v>
      </c>
      <c r="J181" s="9">
        <f t="shared" si="15"/>
        <v>-8.137232116667649E-3</v>
      </c>
      <c r="L181" s="6">
        <f t="shared" si="16"/>
        <v>5.8573532433755767E-4</v>
      </c>
      <c r="M181" s="6">
        <f t="shared" si="17"/>
        <v>6.6214546520527469E-5</v>
      </c>
    </row>
    <row r="182" spans="1:13" x14ac:dyDescent="0.25">
      <c r="A182" s="2">
        <v>43731</v>
      </c>
      <c r="B182" s="4">
        <v>60.65</v>
      </c>
      <c r="C182" s="4">
        <v>11.4</v>
      </c>
      <c r="E182" s="6">
        <f t="shared" si="12"/>
        <v>-1.1409942950285294E-2</v>
      </c>
      <c r="F182" s="6">
        <f t="shared" si="13"/>
        <v>8.779631255487082E-4</v>
      </c>
      <c r="I182" s="9">
        <f t="shared" si="14"/>
        <v>-1.7434673771205542E-2</v>
      </c>
      <c r="J182" s="9">
        <f t="shared" si="15"/>
        <v>5.8045226323644736E-4</v>
      </c>
      <c r="L182" s="6">
        <f t="shared" si="16"/>
        <v>3.0396784950836246E-4</v>
      </c>
      <c r="M182" s="6">
        <f t="shared" si="17"/>
        <v>3.3692482989631398E-7</v>
      </c>
    </row>
    <row r="183" spans="1:13" x14ac:dyDescent="0.25">
      <c r="A183" s="2">
        <v>43732</v>
      </c>
      <c r="B183" s="4">
        <v>61.95</v>
      </c>
      <c r="C183" s="4">
        <v>11.67</v>
      </c>
      <c r="E183" s="6">
        <f t="shared" si="12"/>
        <v>2.1434460016488115E-2</v>
      </c>
      <c r="F183" s="6">
        <f t="shared" si="13"/>
        <v>2.3684210526315752E-2</v>
      </c>
      <c r="I183" s="9">
        <f t="shared" si="14"/>
        <v>1.5409729195567868E-2</v>
      </c>
      <c r="J183" s="9">
        <f t="shared" si="15"/>
        <v>2.3386699664003491E-2</v>
      </c>
      <c r="L183" s="6">
        <f t="shared" si="16"/>
        <v>2.3745975388073673E-4</v>
      </c>
      <c r="M183" s="6">
        <f t="shared" si="17"/>
        <v>5.4693772117430099E-4</v>
      </c>
    </row>
    <row r="184" spans="1:13" x14ac:dyDescent="0.25">
      <c r="A184" s="2">
        <v>43733</v>
      </c>
      <c r="B184" s="4">
        <v>62.05</v>
      </c>
      <c r="C184" s="4">
        <v>11.74</v>
      </c>
      <c r="E184" s="6">
        <f t="shared" si="12"/>
        <v>1.6142050040354207E-3</v>
      </c>
      <c r="F184" s="6">
        <f t="shared" si="13"/>
        <v>5.9982862039417552E-3</v>
      </c>
      <c r="I184" s="9">
        <f t="shared" si="14"/>
        <v>-4.4105258168848265E-3</v>
      </c>
      <c r="J184" s="9">
        <f t="shared" si="15"/>
        <v>5.7007753416294946E-3</v>
      </c>
      <c r="L184" s="6">
        <f t="shared" si="16"/>
        <v>1.9452737981407567E-5</v>
      </c>
      <c r="M184" s="6">
        <f t="shared" si="17"/>
        <v>3.2498839495730879E-5</v>
      </c>
    </row>
    <row r="185" spans="1:13" x14ac:dyDescent="0.25">
      <c r="A185" s="2">
        <v>43734</v>
      </c>
      <c r="B185" s="4">
        <v>60.45</v>
      </c>
      <c r="C185" s="4">
        <v>11.59</v>
      </c>
      <c r="E185" s="6">
        <f t="shared" si="12"/>
        <v>-2.5785656728444711E-2</v>
      </c>
      <c r="F185" s="6">
        <f t="shared" si="13"/>
        <v>-1.2776831345826266E-2</v>
      </c>
      <c r="I185" s="9">
        <f t="shared" si="14"/>
        <v>-3.1810387549364959E-2</v>
      </c>
      <c r="J185" s="9">
        <f t="shared" si="15"/>
        <v>-1.3074342208138526E-2</v>
      </c>
      <c r="L185" s="6">
        <f t="shared" si="16"/>
        <v>1.0119007560407932E-3</v>
      </c>
      <c r="M185" s="6">
        <f t="shared" si="17"/>
        <v>1.7093842417551259E-4</v>
      </c>
    </row>
    <row r="186" spans="1:13" x14ac:dyDescent="0.25">
      <c r="A186" s="2">
        <v>43735</v>
      </c>
      <c r="B186" s="4">
        <v>62.15</v>
      </c>
      <c r="C186" s="4">
        <v>12.1</v>
      </c>
      <c r="E186" s="6">
        <f t="shared" si="12"/>
        <v>2.8122415219189342E-2</v>
      </c>
      <c r="F186" s="6">
        <f t="shared" si="13"/>
        <v>4.4003451251078497E-2</v>
      </c>
      <c r="I186" s="9">
        <f t="shared" si="14"/>
        <v>2.2097684398269094E-2</v>
      </c>
      <c r="J186" s="9">
        <f t="shared" si="15"/>
        <v>4.3705940388766233E-2</v>
      </c>
      <c r="L186" s="6">
        <f t="shared" si="16"/>
        <v>4.8830765576550537E-4</v>
      </c>
      <c r="M186" s="6">
        <f t="shared" si="17"/>
        <v>1.9102092252663875E-3</v>
      </c>
    </row>
    <row r="187" spans="1:13" x14ac:dyDescent="0.25">
      <c r="A187" s="2">
        <v>43738</v>
      </c>
      <c r="B187" s="4">
        <v>60.7</v>
      </c>
      <c r="C187" s="4">
        <v>12.38</v>
      </c>
      <c r="E187" s="6">
        <f t="shared" si="12"/>
        <v>-2.3330651649235652E-2</v>
      </c>
      <c r="F187" s="6">
        <f t="shared" si="13"/>
        <v>2.3140495867768691E-2</v>
      </c>
      <c r="I187" s="9">
        <f t="shared" si="14"/>
        <v>-2.93553824701559E-2</v>
      </c>
      <c r="J187" s="9">
        <f t="shared" si="15"/>
        <v>2.284298500545643E-2</v>
      </c>
      <c r="L187" s="6">
        <f t="shared" si="16"/>
        <v>8.6173847996913629E-4</v>
      </c>
      <c r="M187" s="6">
        <f t="shared" si="17"/>
        <v>5.2180196395950728E-4</v>
      </c>
    </row>
    <row r="188" spans="1:13" x14ac:dyDescent="0.25">
      <c r="A188" s="2">
        <v>43739</v>
      </c>
      <c r="B188" s="4">
        <v>60.2</v>
      </c>
      <c r="C188" s="4">
        <v>11.78</v>
      </c>
      <c r="E188" s="6">
        <f t="shared" si="12"/>
        <v>-8.2372322899505763E-3</v>
      </c>
      <c r="F188" s="6">
        <f t="shared" si="13"/>
        <v>-4.8465266558966186E-2</v>
      </c>
      <c r="I188" s="9">
        <f t="shared" si="14"/>
        <v>-1.4261963110870824E-2</v>
      </c>
      <c r="J188" s="9">
        <f t="shared" si="15"/>
        <v>-4.876277742127845E-2</v>
      </c>
      <c r="L188" s="6">
        <f t="shared" si="16"/>
        <v>2.0340359177584019E-4</v>
      </c>
      <c r="M188" s="6">
        <f t="shared" si="17"/>
        <v>2.3778084618371435E-3</v>
      </c>
    </row>
    <row r="189" spans="1:13" x14ac:dyDescent="0.25">
      <c r="A189" s="2">
        <v>43740</v>
      </c>
      <c r="B189" s="4">
        <v>60.25</v>
      </c>
      <c r="C189" s="4">
        <v>11.84</v>
      </c>
      <c r="E189" s="6">
        <f t="shared" si="12"/>
        <v>8.3056478405310889E-4</v>
      </c>
      <c r="F189" s="6">
        <f t="shared" si="13"/>
        <v>5.0933786078098901E-3</v>
      </c>
      <c r="I189" s="9">
        <f t="shared" si="14"/>
        <v>-5.1941660368671387E-3</v>
      </c>
      <c r="J189" s="9">
        <f t="shared" si="15"/>
        <v>4.7958677454976294E-3</v>
      </c>
      <c r="L189" s="6">
        <f t="shared" si="16"/>
        <v>2.697936081854408E-5</v>
      </c>
      <c r="M189" s="6">
        <f t="shared" si="17"/>
        <v>2.3000347432304514E-5</v>
      </c>
    </row>
    <row r="190" spans="1:13" x14ac:dyDescent="0.25">
      <c r="A190" s="2">
        <v>43741</v>
      </c>
      <c r="B190" s="4">
        <v>60.05</v>
      </c>
      <c r="C190" s="4">
        <v>11.75</v>
      </c>
      <c r="E190" s="6">
        <f t="shared" si="12"/>
        <v>-3.3195020746888439E-3</v>
      </c>
      <c r="F190" s="6">
        <f t="shared" si="13"/>
        <v>-7.6013513513513396E-3</v>
      </c>
      <c r="I190" s="9">
        <f t="shared" si="14"/>
        <v>-9.3442328956090913E-3</v>
      </c>
      <c r="J190" s="9">
        <f t="shared" si="15"/>
        <v>-7.8988622136636003E-3</v>
      </c>
      <c r="L190" s="6">
        <f t="shared" si="16"/>
        <v>8.7314688407383057E-5</v>
      </c>
      <c r="M190" s="6">
        <f t="shared" si="17"/>
        <v>6.2392024270442625E-5</v>
      </c>
    </row>
    <row r="191" spans="1:13" x14ac:dyDescent="0.25">
      <c r="A191" s="2">
        <v>43742</v>
      </c>
      <c r="B191" s="4">
        <v>61.1</v>
      </c>
      <c r="C191" s="4">
        <v>11.87</v>
      </c>
      <c r="E191" s="6">
        <f t="shared" si="12"/>
        <v>1.7485428809325635E-2</v>
      </c>
      <c r="F191" s="6">
        <f t="shared" si="13"/>
        <v>1.0212765957446742E-2</v>
      </c>
      <c r="I191" s="9">
        <f t="shared" si="14"/>
        <v>1.1460697988405388E-2</v>
      </c>
      <c r="J191" s="9">
        <f t="shared" si="15"/>
        <v>9.9152550951344814E-3</v>
      </c>
      <c r="L191" s="6">
        <f t="shared" si="16"/>
        <v>1.3134759838143929E-4</v>
      </c>
      <c r="M191" s="6">
        <f t="shared" si="17"/>
        <v>9.8312283601590295E-5</v>
      </c>
    </row>
    <row r="192" spans="1:13" x14ac:dyDescent="0.25">
      <c r="A192" s="2">
        <v>43745</v>
      </c>
      <c r="B192" s="4">
        <v>61.6</v>
      </c>
      <c r="C192" s="4">
        <v>11.98</v>
      </c>
      <c r="E192" s="6">
        <f t="shared" si="12"/>
        <v>8.1833060556464818E-3</v>
      </c>
      <c r="F192" s="6">
        <f t="shared" si="13"/>
        <v>9.2670598146589057E-3</v>
      </c>
      <c r="I192" s="9">
        <f t="shared" si="14"/>
        <v>2.1585752347262344E-3</v>
      </c>
      <c r="J192" s="9">
        <f t="shared" si="15"/>
        <v>8.9695489523466451E-3</v>
      </c>
      <c r="L192" s="6">
        <f t="shared" si="16"/>
        <v>4.6594470439734173E-6</v>
      </c>
      <c r="M192" s="6">
        <f t="shared" si="17"/>
        <v>8.0452808408542793E-5</v>
      </c>
    </row>
    <row r="193" spans="1:13" x14ac:dyDescent="0.25">
      <c r="A193" s="2">
        <v>43746</v>
      </c>
      <c r="B193" s="4">
        <v>59.55</v>
      </c>
      <c r="C193" s="4">
        <v>11.87</v>
      </c>
      <c r="E193" s="6">
        <f t="shared" si="12"/>
        <v>-3.3279220779220846E-2</v>
      </c>
      <c r="F193" s="6">
        <f t="shared" si="13"/>
        <v>-9.1819699499166279E-3</v>
      </c>
      <c r="I193" s="9">
        <f t="shared" si="14"/>
        <v>-3.9303951600141093E-2</v>
      </c>
      <c r="J193" s="9">
        <f t="shared" si="15"/>
        <v>-9.4794808122288885E-3</v>
      </c>
      <c r="L193" s="6">
        <f t="shared" si="16"/>
        <v>1.5448006113862336E-3</v>
      </c>
      <c r="M193" s="6">
        <f t="shared" si="17"/>
        <v>8.9860556469415669E-5</v>
      </c>
    </row>
    <row r="194" spans="1:13" x14ac:dyDescent="0.25">
      <c r="A194" s="2">
        <v>43747</v>
      </c>
      <c r="B194" s="4">
        <v>59.95</v>
      </c>
      <c r="C194" s="4">
        <v>11.64</v>
      </c>
      <c r="E194" s="6">
        <f t="shared" si="12"/>
        <v>6.7170445004199114E-3</v>
      </c>
      <c r="F194" s="6">
        <f t="shared" si="13"/>
        <v>-1.9376579612468296E-2</v>
      </c>
      <c r="I194" s="9">
        <f t="shared" si="14"/>
        <v>6.9231367949966396E-4</v>
      </c>
      <c r="J194" s="9">
        <f t="shared" si="15"/>
        <v>-1.9674090474780557E-2</v>
      </c>
      <c r="L194" s="6">
        <f t="shared" si="16"/>
        <v>4.7929823082236348E-7</v>
      </c>
      <c r="M194" s="6">
        <f t="shared" si="17"/>
        <v>3.8706983600985106E-4</v>
      </c>
    </row>
    <row r="195" spans="1:13" x14ac:dyDescent="0.25">
      <c r="A195" s="2">
        <v>43748</v>
      </c>
      <c r="B195" s="4">
        <v>59.7</v>
      </c>
      <c r="C195" s="4">
        <v>11.59</v>
      </c>
      <c r="E195" s="6">
        <f t="shared" si="12"/>
        <v>-4.1701417848206837E-3</v>
      </c>
      <c r="F195" s="6">
        <f t="shared" si="13"/>
        <v>-4.295532646048171E-3</v>
      </c>
      <c r="I195" s="9">
        <f t="shared" si="14"/>
        <v>-1.019487260574093E-2</v>
      </c>
      <c r="J195" s="9">
        <f t="shared" si="15"/>
        <v>-4.5930435083604317E-3</v>
      </c>
      <c r="L195" s="6">
        <f t="shared" si="16"/>
        <v>1.0393542744728686E-4</v>
      </c>
      <c r="M195" s="6">
        <f t="shared" si="17"/>
        <v>2.1096048669691903E-5</v>
      </c>
    </row>
    <row r="196" spans="1:13" x14ac:dyDescent="0.25">
      <c r="A196" s="2">
        <v>43749</v>
      </c>
      <c r="B196" s="4">
        <v>61.65</v>
      </c>
      <c r="C196" s="4">
        <v>11.62</v>
      </c>
      <c r="E196" s="6">
        <f t="shared" si="12"/>
        <v>3.2663316582914499E-2</v>
      </c>
      <c r="F196" s="6">
        <f t="shared" si="13"/>
        <v>2.5884383088869162E-3</v>
      </c>
      <c r="I196" s="9">
        <f t="shared" si="14"/>
        <v>2.6638585761994252E-2</v>
      </c>
      <c r="J196" s="9">
        <f t="shared" si="15"/>
        <v>2.2909274465746552E-3</v>
      </c>
      <c r="L196" s="6">
        <f t="shared" si="16"/>
        <v>7.0961425139912289E-4</v>
      </c>
      <c r="M196" s="6">
        <f t="shared" si="17"/>
        <v>5.24834856546907E-6</v>
      </c>
    </row>
    <row r="197" spans="1:13" x14ac:dyDescent="0.25">
      <c r="A197" s="2">
        <v>43752</v>
      </c>
      <c r="B197" s="4">
        <v>56.45</v>
      </c>
      <c r="C197" s="4">
        <v>10.86</v>
      </c>
      <c r="E197" s="6">
        <f t="shared" ref="E197:E221" si="18">(B197-B196)/B196</f>
        <v>-8.4347120843471138E-2</v>
      </c>
      <c r="F197" s="6">
        <f t="shared" ref="F197:F221" si="19">(C197-C196)/C196</f>
        <v>-6.540447504302925E-2</v>
      </c>
      <c r="I197" s="9">
        <f t="shared" ref="I197:I221" si="20">E197-$E$222</f>
        <v>-9.0371851664391378E-2</v>
      </c>
      <c r="J197" s="9">
        <f t="shared" ref="J197:J221" si="21">F197-$F$222</f>
        <v>-6.5701985905341515E-2</v>
      </c>
      <c r="L197" s="6">
        <f t="shared" ref="L197:L221" si="22">I197*I197</f>
        <v>8.1670715732507591E-3</v>
      </c>
      <c r="M197" s="6">
        <f t="shared" ref="M197:M221" si="23">J197*J197</f>
        <v>4.3167509519056952E-3</v>
      </c>
    </row>
    <row r="198" spans="1:13" x14ac:dyDescent="0.25">
      <c r="A198" s="2">
        <v>43753</v>
      </c>
      <c r="B198" s="4">
        <v>59.05</v>
      </c>
      <c r="C198" s="4">
        <v>11.06</v>
      </c>
      <c r="E198" s="6">
        <f t="shared" si="18"/>
        <v>4.6058458813108841E-2</v>
      </c>
      <c r="F198" s="6">
        <f t="shared" si="19"/>
        <v>1.8416206261510228E-2</v>
      </c>
      <c r="I198" s="9">
        <f t="shared" si="20"/>
        <v>4.0033727992188593E-2</v>
      </c>
      <c r="J198" s="9">
        <f t="shared" si="21"/>
        <v>1.8118695399197967E-2</v>
      </c>
      <c r="L198" s="6">
        <f t="shared" si="22"/>
        <v>1.6026993769525444E-3</v>
      </c>
      <c r="M198" s="6">
        <f t="shared" si="23"/>
        <v>3.2828712296891757E-4</v>
      </c>
    </row>
    <row r="199" spans="1:13" x14ac:dyDescent="0.25">
      <c r="A199" s="2">
        <v>43754</v>
      </c>
      <c r="B199" s="4">
        <v>58.65</v>
      </c>
      <c r="C199" s="4">
        <v>10.74</v>
      </c>
      <c r="E199" s="6">
        <f t="shared" si="18"/>
        <v>-6.7739204064352007E-3</v>
      </c>
      <c r="F199" s="6">
        <f t="shared" si="19"/>
        <v>-2.8933092224231488E-2</v>
      </c>
      <c r="I199" s="9">
        <f t="shared" si="20"/>
        <v>-1.2798651227355448E-2</v>
      </c>
      <c r="J199" s="9">
        <f t="shared" si="21"/>
        <v>-2.9230603086543749E-2</v>
      </c>
      <c r="L199" s="6">
        <f t="shared" si="22"/>
        <v>1.6380547323948712E-4</v>
      </c>
      <c r="M199" s="6">
        <f t="shared" si="23"/>
        <v>8.5442815680306095E-4</v>
      </c>
    </row>
    <row r="200" spans="1:13" x14ac:dyDescent="0.25">
      <c r="A200" s="2">
        <v>43755</v>
      </c>
      <c r="B200" s="4">
        <v>61.15</v>
      </c>
      <c r="C200" s="4">
        <v>11.11</v>
      </c>
      <c r="E200" s="6">
        <f t="shared" si="18"/>
        <v>4.2625745950554135E-2</v>
      </c>
      <c r="F200" s="6">
        <f t="shared" si="19"/>
        <v>3.4450651769087452E-2</v>
      </c>
      <c r="I200" s="9">
        <f t="shared" si="20"/>
        <v>3.6601015129633888E-2</v>
      </c>
      <c r="J200" s="9">
        <f t="shared" si="21"/>
        <v>3.4153140906775188E-2</v>
      </c>
      <c r="L200" s="6">
        <f t="shared" si="22"/>
        <v>1.3396343085196887E-3</v>
      </c>
      <c r="M200" s="6">
        <f t="shared" si="23"/>
        <v>1.1664370337980407E-3</v>
      </c>
    </row>
    <row r="201" spans="1:13" x14ac:dyDescent="0.25">
      <c r="A201" s="2">
        <v>43756</v>
      </c>
      <c r="B201" s="4">
        <v>62.95</v>
      </c>
      <c r="C201" s="4">
        <v>11.54</v>
      </c>
      <c r="E201" s="6">
        <f t="shared" si="18"/>
        <v>2.9435813573180775E-2</v>
      </c>
      <c r="F201" s="6">
        <f t="shared" si="19"/>
        <v>3.870387038703868E-2</v>
      </c>
      <c r="I201" s="9">
        <f t="shared" si="20"/>
        <v>2.3411082752260528E-2</v>
      </c>
      <c r="J201" s="9">
        <f t="shared" si="21"/>
        <v>3.8406359524726416E-2</v>
      </c>
      <c r="L201" s="6">
        <f t="shared" si="22"/>
        <v>5.4807879563319043E-4</v>
      </c>
      <c r="M201" s="6">
        <f t="shared" si="23"/>
        <v>1.4750484519425436E-3</v>
      </c>
    </row>
    <row r="202" spans="1:13" x14ac:dyDescent="0.25">
      <c r="A202" s="2">
        <v>43759</v>
      </c>
      <c r="B202" s="4">
        <v>65.25</v>
      </c>
      <c r="C202" s="4">
        <v>11.47</v>
      </c>
      <c r="E202" s="6">
        <f t="shared" si="18"/>
        <v>3.6536934074662381E-2</v>
      </c>
      <c r="F202" s="6">
        <f t="shared" si="19"/>
        <v>-6.0658578856151221E-3</v>
      </c>
      <c r="I202" s="9">
        <f t="shared" si="20"/>
        <v>3.0512203253742133E-2</v>
      </c>
      <c r="J202" s="9">
        <f t="shared" si="21"/>
        <v>-6.3633687479273827E-3</v>
      </c>
      <c r="L202" s="6">
        <f t="shared" si="22"/>
        <v>9.3099454739767199E-4</v>
      </c>
      <c r="M202" s="6">
        <f t="shared" si="23"/>
        <v>4.0492461822098905E-5</v>
      </c>
    </row>
    <row r="203" spans="1:13" x14ac:dyDescent="0.25">
      <c r="A203" s="2">
        <v>43760</v>
      </c>
      <c r="B203" s="4">
        <v>67.599999999999994</v>
      </c>
      <c r="C203" s="4">
        <v>11.57</v>
      </c>
      <c r="E203" s="6">
        <f t="shared" si="18"/>
        <v>3.6015325670497998E-2</v>
      </c>
      <c r="F203" s="6">
        <f t="shared" si="19"/>
        <v>8.718395815169977E-3</v>
      </c>
      <c r="I203" s="9">
        <f t="shared" si="20"/>
        <v>2.9990594849577751E-2</v>
      </c>
      <c r="J203" s="9">
        <f t="shared" si="21"/>
        <v>8.4208849528577163E-3</v>
      </c>
      <c r="L203" s="6">
        <f t="shared" si="22"/>
        <v>8.9943577943151951E-4</v>
      </c>
      <c r="M203" s="6">
        <f t="shared" si="23"/>
        <v>7.0911303389265505E-5</v>
      </c>
    </row>
    <row r="204" spans="1:13" x14ac:dyDescent="0.25">
      <c r="A204" s="2">
        <v>43761</v>
      </c>
      <c r="B204" s="4">
        <v>67.400000000000006</v>
      </c>
      <c r="C204" s="4">
        <v>11.9</v>
      </c>
      <c r="E204" s="6">
        <f t="shared" si="18"/>
        <v>-2.9585798816566368E-3</v>
      </c>
      <c r="F204" s="6">
        <f t="shared" si="19"/>
        <v>2.8522039757994819E-2</v>
      </c>
      <c r="I204" s="9">
        <f t="shared" si="20"/>
        <v>-8.9833107025768834E-3</v>
      </c>
      <c r="J204" s="9">
        <f t="shared" si="21"/>
        <v>2.8224528895682558E-2</v>
      </c>
      <c r="L204" s="6">
        <f t="shared" si="22"/>
        <v>8.0699871179032377E-5</v>
      </c>
      <c r="M204" s="6">
        <f t="shared" si="23"/>
        <v>7.9662403138321971E-4</v>
      </c>
    </row>
    <row r="205" spans="1:13" x14ac:dyDescent="0.25">
      <c r="A205" s="2">
        <v>43762</v>
      </c>
      <c r="B205" s="4">
        <v>66.7</v>
      </c>
      <c r="C205" s="4">
        <v>11.81</v>
      </c>
      <c r="E205" s="6">
        <f t="shared" si="18"/>
        <v>-1.0385756676557905E-2</v>
      </c>
      <c r="F205" s="6">
        <f t="shared" si="19"/>
        <v>-7.5630252100840215E-3</v>
      </c>
      <c r="I205" s="9">
        <f t="shared" si="20"/>
        <v>-1.641048749747815E-2</v>
      </c>
      <c r="J205" s="9">
        <f t="shared" si="21"/>
        <v>-7.860536072396283E-3</v>
      </c>
      <c r="L205" s="6">
        <f t="shared" si="22"/>
        <v>2.6930409990488666E-4</v>
      </c>
      <c r="M205" s="6">
        <f t="shared" si="23"/>
        <v>6.1788027345443183E-5</v>
      </c>
    </row>
    <row r="206" spans="1:13" x14ac:dyDescent="0.25">
      <c r="A206" s="2">
        <v>43763</v>
      </c>
      <c r="B206" s="4">
        <v>67</v>
      </c>
      <c r="C206" s="4">
        <v>11.9</v>
      </c>
      <c r="E206" s="6">
        <f t="shared" si="18"/>
        <v>4.4977511244377382E-3</v>
      </c>
      <c r="F206" s="6">
        <f t="shared" si="19"/>
        <v>7.6206604572396147E-3</v>
      </c>
      <c r="I206" s="9">
        <f t="shared" si="20"/>
        <v>-1.5269796964825092E-3</v>
      </c>
      <c r="J206" s="9">
        <f t="shared" si="21"/>
        <v>7.3231495949273541E-3</v>
      </c>
      <c r="L206" s="6">
        <f t="shared" si="22"/>
        <v>2.3316669934698158E-6</v>
      </c>
      <c r="M206" s="6">
        <f t="shared" si="23"/>
        <v>5.3628519989684668E-5</v>
      </c>
    </row>
    <row r="207" spans="1:13" x14ac:dyDescent="0.25">
      <c r="A207" s="2">
        <v>43766</v>
      </c>
      <c r="B207" s="4">
        <v>65.400000000000006</v>
      </c>
      <c r="C207" s="4">
        <v>11.84</v>
      </c>
      <c r="E207" s="6">
        <f t="shared" si="18"/>
        <v>-2.3880597014925287E-2</v>
      </c>
      <c r="F207" s="6">
        <f t="shared" si="19"/>
        <v>-5.042016806722731E-3</v>
      </c>
      <c r="I207" s="9">
        <f t="shared" si="20"/>
        <v>-2.9905327835845534E-2</v>
      </c>
      <c r="J207" s="9">
        <f t="shared" si="21"/>
        <v>-5.3395276690349916E-3</v>
      </c>
      <c r="L207" s="6">
        <f t="shared" si="22"/>
        <v>8.9432863296939771E-4</v>
      </c>
      <c r="M207" s="6">
        <f t="shared" si="23"/>
        <v>2.851055572839025E-5</v>
      </c>
    </row>
    <row r="208" spans="1:13" x14ac:dyDescent="0.25">
      <c r="A208" s="2">
        <v>43768</v>
      </c>
      <c r="B208" s="4">
        <v>65.3</v>
      </c>
      <c r="C208" s="4">
        <v>11.63</v>
      </c>
      <c r="E208" s="6">
        <f t="shared" si="18"/>
        <v>-1.5290519877677144E-3</v>
      </c>
      <c r="F208" s="6">
        <f t="shared" si="19"/>
        <v>-1.7736486486486409E-2</v>
      </c>
      <c r="I208" s="9">
        <f t="shared" si="20"/>
        <v>-7.5537828086879623E-3</v>
      </c>
      <c r="J208" s="9">
        <f t="shared" si="21"/>
        <v>-1.803399734879867E-2</v>
      </c>
      <c r="L208" s="6">
        <f t="shared" si="22"/>
        <v>5.70596347208298E-5</v>
      </c>
      <c r="M208" s="6">
        <f t="shared" si="23"/>
        <v>3.2522506037647748E-4</v>
      </c>
    </row>
    <row r="209" spans="1:13" x14ac:dyDescent="0.25">
      <c r="A209" s="2">
        <v>43769</v>
      </c>
      <c r="B209" s="4">
        <v>66.05</v>
      </c>
      <c r="C209" s="4">
        <v>11.64</v>
      </c>
      <c r="E209" s="6">
        <f t="shared" si="18"/>
        <v>1.1485451761102604E-2</v>
      </c>
      <c r="F209" s="6">
        <f t="shared" si="19"/>
        <v>8.5984522785896697E-4</v>
      </c>
      <c r="I209" s="9">
        <f t="shared" si="20"/>
        <v>5.4607209401823561E-3</v>
      </c>
      <c r="J209" s="9">
        <f t="shared" si="21"/>
        <v>5.6233436554670602E-4</v>
      </c>
      <c r="L209" s="6">
        <f t="shared" si="22"/>
        <v>2.9819473186546075E-5</v>
      </c>
      <c r="M209" s="6">
        <f t="shared" si="23"/>
        <v>3.1621993867481637E-7</v>
      </c>
    </row>
    <row r="210" spans="1:13" x14ac:dyDescent="0.25">
      <c r="A210" s="2">
        <v>43770</v>
      </c>
      <c r="B210" s="4">
        <v>63.65</v>
      </c>
      <c r="C210" s="4">
        <v>11.57</v>
      </c>
      <c r="E210" s="6">
        <f t="shared" si="18"/>
        <v>-3.6336109008327004E-2</v>
      </c>
      <c r="F210" s="6">
        <f t="shared" si="19"/>
        <v>-6.0137457044673777E-3</v>
      </c>
      <c r="I210" s="9">
        <f t="shared" si="20"/>
        <v>-4.2360839829247252E-2</v>
      </c>
      <c r="J210" s="9">
        <f t="shared" si="21"/>
        <v>-6.3112565667796383E-3</v>
      </c>
      <c r="L210" s="6">
        <f t="shared" si="22"/>
        <v>1.7944407510391404E-3</v>
      </c>
      <c r="M210" s="6">
        <f t="shared" si="23"/>
        <v>3.9831959451719108E-5</v>
      </c>
    </row>
    <row r="211" spans="1:13" x14ac:dyDescent="0.25">
      <c r="A211" s="2">
        <v>43773</v>
      </c>
      <c r="B211" s="4">
        <v>63.4</v>
      </c>
      <c r="C211" s="4">
        <v>11.83</v>
      </c>
      <c r="E211" s="6">
        <f t="shared" si="18"/>
        <v>-3.927729772191673E-3</v>
      </c>
      <c r="F211" s="6">
        <f t="shared" si="19"/>
        <v>2.2471910112359533E-2</v>
      </c>
      <c r="I211" s="9">
        <f t="shared" si="20"/>
        <v>-9.9524605931119205E-3</v>
      </c>
      <c r="J211" s="9">
        <f t="shared" si="21"/>
        <v>2.2174399250047272E-2</v>
      </c>
      <c r="L211" s="6">
        <f t="shared" si="22"/>
        <v>9.9051471857445678E-5</v>
      </c>
      <c r="M211" s="6">
        <f t="shared" si="23"/>
        <v>4.9170398210049697E-4</v>
      </c>
    </row>
    <row r="212" spans="1:13" x14ac:dyDescent="0.25">
      <c r="A212" s="2">
        <v>43774</v>
      </c>
      <c r="B212" s="4">
        <v>61</v>
      </c>
      <c r="C212" s="4">
        <v>11.86</v>
      </c>
      <c r="E212" s="6">
        <f t="shared" si="18"/>
        <v>-3.7854889589905343E-2</v>
      </c>
      <c r="F212" s="6">
        <f t="shared" si="19"/>
        <v>2.5359256128486356E-3</v>
      </c>
      <c r="I212" s="9">
        <f t="shared" si="20"/>
        <v>-4.387962041082559E-2</v>
      </c>
      <c r="J212" s="9">
        <f t="shared" si="21"/>
        <v>2.2384147505363746E-3</v>
      </c>
      <c r="L212" s="6">
        <f t="shared" si="22"/>
        <v>1.9254210873981418E-3</v>
      </c>
      <c r="M212" s="6">
        <f t="shared" si="23"/>
        <v>5.01050059541882E-6</v>
      </c>
    </row>
    <row r="213" spans="1:13" x14ac:dyDescent="0.25">
      <c r="A213" s="2">
        <v>43775</v>
      </c>
      <c r="B213" s="4">
        <v>62.35</v>
      </c>
      <c r="C213" s="4">
        <v>11.94</v>
      </c>
      <c r="E213" s="6">
        <f t="shared" si="18"/>
        <v>2.213114754098363E-2</v>
      </c>
      <c r="F213" s="6">
        <f t="shared" si="19"/>
        <v>6.7453625632377806E-3</v>
      </c>
      <c r="I213" s="9">
        <f t="shared" si="20"/>
        <v>1.6106416720063382E-2</v>
      </c>
      <c r="J213" s="9">
        <f t="shared" si="21"/>
        <v>6.44785170092552E-3</v>
      </c>
      <c r="L213" s="6">
        <f t="shared" si="22"/>
        <v>2.5941665956033728E-4</v>
      </c>
      <c r="M213" s="6">
        <f t="shared" si="23"/>
        <v>4.1574791557128124E-5</v>
      </c>
    </row>
    <row r="214" spans="1:13" x14ac:dyDescent="0.25">
      <c r="A214" s="2">
        <v>43776</v>
      </c>
      <c r="B214" s="4">
        <v>62.4</v>
      </c>
      <c r="C214" s="4">
        <v>12.66</v>
      </c>
      <c r="E214" s="6">
        <f t="shared" si="18"/>
        <v>8.0192461908576028E-4</v>
      </c>
      <c r="F214" s="6">
        <f t="shared" si="19"/>
        <v>6.0301507537688495E-2</v>
      </c>
      <c r="I214" s="9">
        <f t="shared" si="20"/>
        <v>-5.2228062018344875E-3</v>
      </c>
      <c r="J214" s="9">
        <f t="shared" si="21"/>
        <v>6.0003996675376231E-2</v>
      </c>
      <c r="L214" s="6">
        <f t="shared" si="22"/>
        <v>2.7277704621920784E-5</v>
      </c>
      <c r="M214" s="6">
        <f t="shared" si="23"/>
        <v>3.6004796170185619E-3</v>
      </c>
    </row>
    <row r="215" spans="1:13" x14ac:dyDescent="0.25">
      <c r="A215" s="2">
        <v>43777</v>
      </c>
      <c r="B215" s="4">
        <v>65</v>
      </c>
      <c r="C215" s="4">
        <v>12.8</v>
      </c>
      <c r="E215" s="6">
        <f t="shared" si="18"/>
        <v>4.1666666666666692E-2</v>
      </c>
      <c r="F215" s="6">
        <f t="shared" si="19"/>
        <v>1.1058451816745701E-2</v>
      </c>
      <c r="I215" s="9">
        <f t="shared" si="20"/>
        <v>3.5641935845746445E-2</v>
      </c>
      <c r="J215" s="9">
        <f t="shared" si="21"/>
        <v>1.076094095443344E-2</v>
      </c>
      <c r="L215" s="6">
        <f t="shared" si="22"/>
        <v>1.2703475908323054E-3</v>
      </c>
      <c r="M215" s="6">
        <f t="shared" si="23"/>
        <v>1.1579785022480288E-4</v>
      </c>
    </row>
    <row r="216" spans="1:13" x14ac:dyDescent="0.25">
      <c r="A216" s="2">
        <v>43780</v>
      </c>
      <c r="B216" s="4">
        <v>66.099999999999994</v>
      </c>
      <c r="C216" s="4">
        <v>12.99</v>
      </c>
      <c r="E216" s="6">
        <f t="shared" si="18"/>
        <v>1.6923076923076836E-2</v>
      </c>
      <c r="F216" s="6">
        <f t="shared" si="19"/>
        <v>1.4843749999999961E-2</v>
      </c>
      <c r="I216" s="9">
        <f t="shared" si="20"/>
        <v>1.0898346102156588E-2</v>
      </c>
      <c r="J216" s="9">
        <f t="shared" si="21"/>
        <v>1.4546239137687701E-2</v>
      </c>
      <c r="L216" s="6">
        <f t="shared" si="22"/>
        <v>1.187739477623917E-4</v>
      </c>
      <c r="M216" s="6">
        <f t="shared" si="23"/>
        <v>2.1159307305079742E-4</v>
      </c>
    </row>
    <row r="217" spans="1:13" x14ac:dyDescent="0.25">
      <c r="A217" s="2">
        <v>43781</v>
      </c>
      <c r="B217" s="4">
        <v>71.099999999999994</v>
      </c>
      <c r="C217" s="4">
        <v>13.34</v>
      </c>
      <c r="E217" s="6">
        <f t="shared" si="18"/>
        <v>7.564296520423601E-2</v>
      </c>
      <c r="F217" s="6">
        <f t="shared" si="19"/>
        <v>2.6943802925327148E-2</v>
      </c>
      <c r="I217" s="9">
        <f t="shared" si="20"/>
        <v>6.9618234383315769E-2</v>
      </c>
      <c r="J217" s="9">
        <f t="shared" si="21"/>
        <v>2.6646292063014887E-2</v>
      </c>
      <c r="L217" s="6">
        <f t="shared" si="22"/>
        <v>4.8466985586502901E-3</v>
      </c>
      <c r="M217" s="6">
        <f t="shared" si="23"/>
        <v>7.1002488070749019E-4</v>
      </c>
    </row>
    <row r="218" spans="1:13" x14ac:dyDescent="0.25">
      <c r="A218" s="2">
        <v>43782</v>
      </c>
      <c r="B218" s="4">
        <v>76</v>
      </c>
      <c r="C218" s="4">
        <v>13.69</v>
      </c>
      <c r="E218" s="6">
        <f t="shared" si="18"/>
        <v>6.8917018284106971E-2</v>
      </c>
      <c r="F218" s="6">
        <f t="shared" si="19"/>
        <v>2.6236881559220365E-2</v>
      </c>
      <c r="I218" s="9">
        <f t="shared" si="20"/>
        <v>6.289228746318673E-2</v>
      </c>
      <c r="J218" s="9">
        <f t="shared" si="21"/>
        <v>2.5939370696908104E-2</v>
      </c>
      <c r="L218" s="6">
        <f t="shared" si="22"/>
        <v>3.9554398223521151E-3</v>
      </c>
      <c r="M218" s="6">
        <f t="shared" si="23"/>
        <v>6.7285095215161483E-4</v>
      </c>
    </row>
    <row r="219" spans="1:13" x14ac:dyDescent="0.25">
      <c r="A219" s="2">
        <v>43783</v>
      </c>
      <c r="B219" s="4">
        <v>74.7</v>
      </c>
      <c r="C219" s="4">
        <v>13.61</v>
      </c>
      <c r="E219" s="6">
        <f t="shared" si="18"/>
        <v>-1.71052631578947E-2</v>
      </c>
      <c r="F219" s="6">
        <f t="shared" si="19"/>
        <v>-5.8436815193572004E-3</v>
      </c>
      <c r="I219" s="9">
        <f t="shared" si="20"/>
        <v>-2.3129993978814947E-2</v>
      </c>
      <c r="J219" s="9">
        <f t="shared" si="21"/>
        <v>-6.141192381669461E-3</v>
      </c>
      <c r="L219" s="6">
        <f t="shared" si="22"/>
        <v>5.3499662146001576E-4</v>
      </c>
      <c r="M219" s="6">
        <f t="shared" si="23"/>
        <v>3.7714243868675028E-5</v>
      </c>
    </row>
    <row r="220" spans="1:13" x14ac:dyDescent="0.25">
      <c r="A220" s="2">
        <v>43784</v>
      </c>
      <c r="B220" s="4">
        <v>74.95</v>
      </c>
      <c r="C220" s="4">
        <v>13.69</v>
      </c>
      <c r="E220" s="6">
        <f t="shared" si="18"/>
        <v>3.3467202141900937E-3</v>
      </c>
      <c r="F220" s="6">
        <f t="shared" si="19"/>
        <v>5.8780308596620189E-3</v>
      </c>
      <c r="I220" s="9">
        <f t="shared" si="20"/>
        <v>-2.6780106067301537E-3</v>
      </c>
      <c r="J220" s="9">
        <f t="shared" si="21"/>
        <v>5.5805199973497583E-3</v>
      </c>
      <c r="L220" s="6">
        <f t="shared" si="22"/>
        <v>7.1717408097592062E-6</v>
      </c>
      <c r="M220" s="6">
        <f t="shared" si="23"/>
        <v>3.1142203440820547E-5</v>
      </c>
    </row>
    <row r="221" spans="1:13" x14ac:dyDescent="0.25">
      <c r="A221" s="2">
        <v>43787</v>
      </c>
      <c r="B221" s="4">
        <v>76.849999999999994</v>
      </c>
      <c r="C221" s="4">
        <v>16</v>
      </c>
      <c r="E221" s="6">
        <f t="shared" si="18"/>
        <v>2.5350233488992548E-2</v>
      </c>
      <c r="F221" s="6">
        <f t="shared" si="19"/>
        <v>0.16873630387143904</v>
      </c>
      <c r="I221" s="9">
        <f t="shared" si="20"/>
        <v>1.93255026680723E-2</v>
      </c>
      <c r="J221" s="9">
        <f t="shared" si="21"/>
        <v>0.16843879300912679</v>
      </c>
      <c r="L221" s="6">
        <f t="shared" si="22"/>
        <v>3.7347505337366959E-4</v>
      </c>
      <c r="M221" s="6">
        <f t="shared" si="23"/>
        <v>2.8371626990371459E-2</v>
      </c>
    </row>
    <row r="222" spans="1:13" ht="15.75" x14ac:dyDescent="0.25">
      <c r="D222" s="7" t="s">
        <v>8</v>
      </c>
      <c r="E222" s="8">
        <f>AVERAGE(E4:E221)</f>
        <v>6.0247308209202474E-3</v>
      </c>
      <c r="F222" s="8">
        <f>AVERAGE(F4:F221)</f>
        <v>2.9751086231226089E-4</v>
      </c>
      <c r="K222" t="s">
        <v>13</v>
      </c>
      <c r="L222" s="9">
        <f>AVERAGE(L4:L221)</f>
        <v>9.3412252780993086E-4</v>
      </c>
      <c r="M222" s="9">
        <f>AVERAGE(M4:M221)</f>
        <v>6.7060972719746052E-4</v>
      </c>
    </row>
    <row r="223" spans="1:13" x14ac:dyDescent="0.25">
      <c r="K223" t="s">
        <v>14</v>
      </c>
      <c r="L223" s="9">
        <f>SQRT(L222)</f>
        <v>3.0563418130338936E-2</v>
      </c>
      <c r="M223" s="9">
        <f>SQRT(M222)</f>
        <v>2.5896133441065301E-2</v>
      </c>
    </row>
    <row r="228" spans="11:13" ht="18.75" x14ac:dyDescent="0.3">
      <c r="K228" s="10"/>
      <c r="L228" s="10" t="s">
        <v>0</v>
      </c>
      <c r="M228" s="10" t="s">
        <v>2</v>
      </c>
    </row>
    <row r="229" spans="11:13" ht="18.75" x14ac:dyDescent="0.3">
      <c r="K229" s="10" t="s">
        <v>5</v>
      </c>
      <c r="L229" s="11">
        <f>E222</f>
        <v>6.0247308209202474E-3</v>
      </c>
      <c r="M229" s="11">
        <f>F222</f>
        <v>2.9751086231226089E-4</v>
      </c>
    </row>
    <row r="230" spans="11:13" ht="18.75" x14ac:dyDescent="0.3">
      <c r="K230" s="10" t="s">
        <v>15</v>
      </c>
      <c r="L230" s="11">
        <f>L223</f>
        <v>3.0563418130338936E-2</v>
      </c>
      <c r="M230" s="11">
        <f>M223</f>
        <v>2.5896133441065301E-2</v>
      </c>
    </row>
    <row r="231" spans="11:13" ht="18.75" x14ac:dyDescent="0.3">
      <c r="K231" s="10" t="s">
        <v>16</v>
      </c>
      <c r="L231" s="12">
        <f>L230/L229</f>
        <v>5.0729931409069202</v>
      </c>
      <c r="M231" s="12">
        <f>M230/M229</f>
        <v>87.042648593735322</v>
      </c>
    </row>
  </sheetData>
  <mergeCells count="1">
    <mergeCell ref="E1:F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8"/>
  <sheetViews>
    <sheetView tabSelected="1" zoomScale="115" zoomScaleNormal="115" workbookViewId="0">
      <pane xSplit="1" ySplit="2" topLeftCell="Q180" activePane="bottomRight" state="frozen"/>
      <selection pane="topRight" activeCell="B1" sqref="B1"/>
      <selection pane="bottomLeft" activeCell="A3" sqref="A3"/>
      <selection pane="bottomRight" activeCell="V291" sqref="R291:V292"/>
    </sheetView>
  </sheetViews>
  <sheetFormatPr defaultRowHeight="15" x14ac:dyDescent="0.25"/>
  <cols>
    <col min="1" max="1" width="11.5703125" customWidth="1"/>
    <col min="2" max="3" width="11.5703125" style="5" customWidth="1"/>
    <col min="4" max="4" width="12.28515625" bestFit="1" customWidth="1"/>
    <col min="9" max="9" width="20.7109375" bestFit="1" customWidth="1"/>
    <col min="10" max="10" width="21.42578125" bestFit="1" customWidth="1"/>
    <col min="11" max="11" width="28.42578125" bestFit="1" customWidth="1"/>
    <col min="12" max="12" width="28.85546875" bestFit="1" customWidth="1"/>
    <col min="13" max="13" width="24.85546875" bestFit="1" customWidth="1"/>
    <col min="15" max="15" width="27.42578125" bestFit="1" customWidth="1"/>
    <col min="16" max="16" width="44.7109375" bestFit="1" customWidth="1"/>
    <col min="17" max="17" width="21.42578125" bestFit="1" customWidth="1"/>
    <col min="18" max="18" width="8.5703125" bestFit="1" customWidth="1"/>
    <col min="19" max="19" width="10.7109375" bestFit="1" customWidth="1"/>
    <col min="20" max="20" width="11" bestFit="1" customWidth="1"/>
    <col min="21" max="21" width="23.42578125" bestFit="1" customWidth="1"/>
    <col min="22" max="22" width="24.7109375" bestFit="1" customWidth="1"/>
  </cols>
  <sheetData>
    <row r="1" spans="1:17" x14ac:dyDescent="0.25">
      <c r="E1" s="13" t="s">
        <v>5</v>
      </c>
      <c r="F1" s="13"/>
    </row>
    <row r="2" spans="1:17" ht="15.75" x14ac:dyDescent="0.25">
      <c r="A2" s="1" t="s">
        <v>1</v>
      </c>
      <c r="B2" s="5" t="s">
        <v>3</v>
      </c>
      <c r="C2" s="5" t="s">
        <v>4</v>
      </c>
      <c r="E2" s="5" t="s">
        <v>6</v>
      </c>
      <c r="F2" s="5" t="s">
        <v>7</v>
      </c>
      <c r="I2" s="5" t="s">
        <v>9</v>
      </c>
      <c r="J2" s="5" t="s">
        <v>10</v>
      </c>
      <c r="L2" s="5" t="s">
        <v>11</v>
      </c>
      <c r="M2" s="5" t="s">
        <v>12</v>
      </c>
      <c r="P2" s="5" t="s">
        <v>23</v>
      </c>
      <c r="Q2" s="5"/>
    </row>
    <row r="3" spans="1:17" x14ac:dyDescent="0.25">
      <c r="A3" s="2">
        <v>43465</v>
      </c>
      <c r="B3" s="4">
        <v>22.92</v>
      </c>
      <c r="C3" s="4">
        <v>16.11</v>
      </c>
    </row>
    <row r="4" spans="1:17" x14ac:dyDescent="0.25">
      <c r="A4" s="2">
        <v>43467</v>
      </c>
      <c r="B4" s="4">
        <v>22.3</v>
      </c>
      <c r="C4" s="4">
        <v>15.72</v>
      </c>
      <c r="E4" s="6">
        <f>(B4-B3)/B3</f>
        <v>-2.7050610820244368E-2</v>
      </c>
      <c r="F4" s="6">
        <f>(C4-C3)/C3</f>
        <v>-2.4208566108007375E-2</v>
      </c>
      <c r="I4" s="9">
        <f>E4-$E$222</f>
        <v>-3.3075341641164616E-2</v>
      </c>
      <c r="J4" s="9">
        <f>F4-$F$222</f>
        <v>-2.4506076970319635E-2</v>
      </c>
      <c r="L4" s="6">
        <f>I4*I4</f>
        <v>1.0939782246797581E-3</v>
      </c>
      <c r="M4" s="6">
        <f>J4*J4</f>
        <v>6.0054780847523044E-4</v>
      </c>
      <c r="P4" s="6">
        <f>I4*J4</f>
        <v>8.1054686807799825E-4</v>
      </c>
    </row>
    <row r="5" spans="1:17" x14ac:dyDescent="0.25">
      <c r="A5" s="2">
        <v>43468</v>
      </c>
      <c r="B5" s="4">
        <v>21.5</v>
      </c>
      <c r="C5" s="4">
        <v>15.14</v>
      </c>
      <c r="E5" s="6">
        <f t="shared" ref="E5:F68" si="0">(B5-B4)/B4</f>
        <v>-3.5874439461883442E-2</v>
      </c>
      <c r="F5" s="6">
        <f t="shared" si="0"/>
        <v>-3.6895674300254457E-2</v>
      </c>
      <c r="I5" s="9">
        <f t="shared" ref="I5:I68" si="1">E5-$E$222</f>
        <v>-4.189917028280369E-2</v>
      </c>
      <c r="J5" s="9">
        <f t="shared" ref="J5:J68" si="2">F5-$F$222</f>
        <v>-3.7193185162566721E-2</v>
      </c>
      <c r="L5" s="6">
        <f t="shared" ref="L5:M68" si="3">I5*I5</f>
        <v>1.7555404703873798E-3</v>
      </c>
      <c r="M5" s="6">
        <f t="shared" si="3"/>
        <v>1.3833330225369732E-3</v>
      </c>
      <c r="P5" s="6">
        <f t="shared" ref="P5:P68" si="4">I5*J5</f>
        <v>1.5583635984862307E-3</v>
      </c>
    </row>
    <row r="6" spans="1:17" x14ac:dyDescent="0.25">
      <c r="A6" s="2">
        <v>43469</v>
      </c>
      <c r="B6" s="4">
        <v>21.72</v>
      </c>
      <c r="C6" s="4">
        <v>15.11</v>
      </c>
      <c r="E6" s="6">
        <f t="shared" si="0"/>
        <v>1.0232558139534831E-2</v>
      </c>
      <c r="F6" s="6">
        <f t="shared" si="0"/>
        <v>-1.9815059445179085E-3</v>
      </c>
      <c r="I6" s="9">
        <f t="shared" si="1"/>
        <v>4.2078273186145834E-3</v>
      </c>
      <c r="J6" s="9">
        <f t="shared" si="2"/>
        <v>-2.2790168068301695E-3</v>
      </c>
      <c r="L6" s="6">
        <f t="shared" si="3"/>
        <v>1.7705810743279194E-5</v>
      </c>
      <c r="M6" s="6">
        <f t="shared" si="3"/>
        <v>5.1939176058143821E-6</v>
      </c>
      <c r="P6" s="6">
        <f t="shared" si="4"/>
        <v>-9.5897091793617629E-6</v>
      </c>
    </row>
    <row r="7" spans="1:17" x14ac:dyDescent="0.25">
      <c r="A7" s="2">
        <v>43472</v>
      </c>
      <c r="B7" s="4">
        <v>21.74</v>
      </c>
      <c r="C7" s="4">
        <v>15.06</v>
      </c>
      <c r="E7" s="6">
        <f t="shared" si="0"/>
        <v>9.2081031307548686E-4</v>
      </c>
      <c r="F7" s="6">
        <f t="shared" si="0"/>
        <v>-3.3090668431501611E-3</v>
      </c>
      <c r="I7" s="9">
        <f t="shared" si="1"/>
        <v>-5.1039205078447607E-3</v>
      </c>
      <c r="J7" s="9">
        <f t="shared" si="2"/>
        <v>-3.6065777054624221E-3</v>
      </c>
      <c r="L7" s="6">
        <f t="shared" si="3"/>
        <v>2.605000455039832E-5</v>
      </c>
      <c r="M7" s="6">
        <f t="shared" si="3"/>
        <v>1.300740274553859E-5</v>
      </c>
      <c r="P7" s="6">
        <f t="shared" si="4"/>
        <v>1.8407685914045358E-5</v>
      </c>
    </row>
    <row r="8" spans="1:17" x14ac:dyDescent="0.25">
      <c r="A8" s="2">
        <v>43473</v>
      </c>
      <c r="B8" s="4">
        <v>21.76</v>
      </c>
      <c r="C8" s="4">
        <v>15.11</v>
      </c>
      <c r="E8" s="6">
        <f t="shared" si="0"/>
        <v>9.1996320147208499E-4</v>
      </c>
      <c r="F8" s="6">
        <f t="shared" si="0"/>
        <v>3.3200531208498626E-3</v>
      </c>
      <c r="I8" s="9">
        <f t="shared" si="1"/>
        <v>-5.1047676194481625E-3</v>
      </c>
      <c r="J8" s="9">
        <f t="shared" si="2"/>
        <v>3.0225422585376015E-3</v>
      </c>
      <c r="L8" s="6">
        <f t="shared" si="3"/>
        <v>2.605865244856646E-5</v>
      </c>
      <c r="M8" s="6">
        <f t="shared" si="3"/>
        <v>9.1357617046455855E-6</v>
      </c>
      <c r="P8" s="6">
        <f t="shared" si="4"/>
        <v>-1.5429375849796463E-5</v>
      </c>
    </row>
    <row r="9" spans="1:17" x14ac:dyDescent="0.25">
      <c r="A9" s="2">
        <v>43474</v>
      </c>
      <c r="B9" s="4">
        <v>21.72</v>
      </c>
      <c r="C9" s="4">
        <v>14.95</v>
      </c>
      <c r="E9" s="6">
        <f t="shared" si="0"/>
        <v>-1.8382352941177711E-3</v>
      </c>
      <c r="F9" s="6">
        <f t="shared" si="0"/>
        <v>-1.0589013898080752E-2</v>
      </c>
      <c r="I9" s="9">
        <f t="shared" si="1"/>
        <v>-7.8629661150380181E-3</v>
      </c>
      <c r="J9" s="9">
        <f t="shared" si="2"/>
        <v>-1.0886524760393012E-2</v>
      </c>
      <c r="L9" s="6">
        <f t="shared" si="3"/>
        <v>6.1826236126236064E-5</v>
      </c>
      <c r="M9" s="6">
        <f t="shared" si="3"/>
        <v>1.1851642135865013E-4</v>
      </c>
      <c r="P9" s="6">
        <f t="shared" si="4"/>
        <v>8.5600375301492636E-5</v>
      </c>
    </row>
    <row r="10" spans="1:17" x14ac:dyDescent="0.25">
      <c r="A10" s="2">
        <v>43475</v>
      </c>
      <c r="B10" s="4">
        <v>22.1</v>
      </c>
      <c r="C10" s="4">
        <v>14.96</v>
      </c>
      <c r="E10" s="6">
        <f t="shared" si="0"/>
        <v>1.7495395948434741E-2</v>
      </c>
      <c r="F10" s="6">
        <f t="shared" si="0"/>
        <v>6.6889632107033871E-4</v>
      </c>
      <c r="I10" s="9">
        <f t="shared" si="1"/>
        <v>1.1470665127514493E-2</v>
      </c>
      <c r="J10" s="9">
        <f t="shared" si="2"/>
        <v>3.7138545875807781E-4</v>
      </c>
      <c r="L10" s="6">
        <f t="shared" si="3"/>
        <v>1.3157615846757709E-4</v>
      </c>
      <c r="M10" s="6">
        <f t="shared" si="3"/>
        <v>1.3792715897694793E-7</v>
      </c>
      <c r="P10" s="6">
        <f t="shared" si="4"/>
        <v>4.260038230642255E-6</v>
      </c>
    </row>
    <row r="11" spans="1:17" x14ac:dyDescent="0.25">
      <c r="A11" s="2">
        <v>43476</v>
      </c>
      <c r="B11" s="4">
        <v>22.26</v>
      </c>
      <c r="C11" s="4">
        <v>15.08</v>
      </c>
      <c r="E11" s="6">
        <f t="shared" si="0"/>
        <v>7.2398190045248932E-3</v>
      </c>
      <c r="F11" s="6">
        <f t="shared" si="0"/>
        <v>8.0213903743314979E-3</v>
      </c>
      <c r="I11" s="9">
        <f t="shared" si="1"/>
        <v>1.2150881836046458E-3</v>
      </c>
      <c r="J11" s="9">
        <f t="shared" si="2"/>
        <v>7.7238795120192372E-3</v>
      </c>
      <c r="L11" s="6">
        <f t="shared" si="3"/>
        <v>1.4764392939356376E-6</v>
      </c>
      <c r="M11" s="6">
        <f t="shared" si="3"/>
        <v>5.9658314716190531E-5</v>
      </c>
      <c r="P11" s="6">
        <f t="shared" si="4"/>
        <v>9.3851947266405933E-6</v>
      </c>
    </row>
    <row r="12" spans="1:17" x14ac:dyDescent="0.25">
      <c r="A12" s="2">
        <v>43479</v>
      </c>
      <c r="B12" s="4">
        <v>22.88</v>
      </c>
      <c r="C12" s="4">
        <v>15.03</v>
      </c>
      <c r="E12" s="6">
        <f t="shared" si="0"/>
        <v>2.785265049415981E-2</v>
      </c>
      <c r="F12" s="6">
        <f t="shared" si="0"/>
        <v>-3.3156498673740523E-3</v>
      </c>
      <c r="I12" s="9">
        <f t="shared" si="1"/>
        <v>2.1827919673239563E-2</v>
      </c>
      <c r="J12" s="9">
        <f t="shared" si="2"/>
        <v>-3.6131607296863134E-3</v>
      </c>
      <c r="L12" s="6">
        <f t="shared" si="3"/>
        <v>4.7645807726139875E-4</v>
      </c>
      <c r="M12" s="6">
        <f t="shared" si="3"/>
        <v>1.3054930458547332E-5</v>
      </c>
      <c r="P12" s="6">
        <f t="shared" si="4"/>
        <v>-7.886778217409649E-5</v>
      </c>
    </row>
    <row r="13" spans="1:17" x14ac:dyDescent="0.25">
      <c r="A13" s="2">
        <v>43480</v>
      </c>
      <c r="B13" s="4">
        <v>23.06</v>
      </c>
      <c r="C13" s="4">
        <v>14.59</v>
      </c>
      <c r="E13" s="6">
        <f t="shared" si="0"/>
        <v>7.8671328671328557E-3</v>
      </c>
      <c r="F13" s="6">
        <f t="shared" si="0"/>
        <v>-2.9274783765801698E-2</v>
      </c>
      <c r="I13" s="9">
        <f t="shared" si="1"/>
        <v>1.8424020462126083E-3</v>
      </c>
      <c r="J13" s="9">
        <f t="shared" si="2"/>
        <v>-2.9572294628113959E-2</v>
      </c>
      <c r="L13" s="6">
        <f t="shared" si="3"/>
        <v>3.394445299888406E-6</v>
      </c>
      <c r="M13" s="6">
        <f t="shared" si="3"/>
        <v>8.7452060957197769E-4</v>
      </c>
      <c r="P13" s="6">
        <f t="shared" si="4"/>
        <v>-5.4484056134039286E-5</v>
      </c>
    </row>
    <row r="14" spans="1:17" x14ac:dyDescent="0.25">
      <c r="A14" s="2">
        <v>43481</v>
      </c>
      <c r="B14" s="4">
        <v>23.28</v>
      </c>
      <c r="C14" s="4">
        <v>14.39</v>
      </c>
      <c r="E14" s="6">
        <f t="shared" si="0"/>
        <v>9.5403295750217873E-3</v>
      </c>
      <c r="F14" s="6">
        <f t="shared" si="0"/>
        <v>-1.3708019191226819E-2</v>
      </c>
      <c r="I14" s="9">
        <f t="shared" si="1"/>
        <v>3.5155987541015399E-3</v>
      </c>
      <c r="J14" s="9">
        <f t="shared" si="2"/>
        <v>-1.400553005353908E-2</v>
      </c>
      <c r="L14" s="6">
        <f t="shared" si="3"/>
        <v>1.2359434599840299E-5</v>
      </c>
      <c r="M14" s="6">
        <f t="shared" si="3"/>
        <v>1.9615487208058638E-4</v>
      </c>
      <c r="P14" s="6">
        <f t="shared" si="4"/>
        <v>-4.9237824006753662E-5</v>
      </c>
    </row>
    <row r="15" spans="1:17" x14ac:dyDescent="0.25">
      <c r="A15" s="2">
        <v>43482</v>
      </c>
      <c r="B15" s="4">
        <v>23.78</v>
      </c>
      <c r="C15" s="4">
        <v>14.17</v>
      </c>
      <c r="E15" s="6">
        <f t="shared" si="0"/>
        <v>2.147766323024055E-2</v>
      </c>
      <c r="F15" s="6">
        <f t="shared" si="0"/>
        <v>-1.5288394718554596E-2</v>
      </c>
      <c r="I15" s="9">
        <f t="shared" si="1"/>
        <v>1.5452932409320302E-2</v>
      </c>
      <c r="J15" s="9">
        <f t="shared" si="2"/>
        <v>-1.5585905580866857E-2</v>
      </c>
      <c r="L15" s="6">
        <f t="shared" si="3"/>
        <v>2.3879312004702178E-4</v>
      </c>
      <c r="M15" s="6">
        <f t="shared" si="3"/>
        <v>2.4292045277569664E-4</v>
      </c>
      <c r="P15" s="6">
        <f t="shared" si="4"/>
        <v>-2.4084794547918364E-4</v>
      </c>
    </row>
    <row r="16" spans="1:17" x14ac:dyDescent="0.25">
      <c r="A16" s="2">
        <v>43483</v>
      </c>
      <c r="B16" s="4">
        <v>24.44</v>
      </c>
      <c r="C16" s="4">
        <v>14.44</v>
      </c>
      <c r="E16" s="6">
        <f t="shared" si="0"/>
        <v>2.775441547518924E-2</v>
      </c>
      <c r="F16" s="6">
        <f t="shared" si="0"/>
        <v>1.9054340155257556E-2</v>
      </c>
      <c r="I16" s="9">
        <f t="shared" si="1"/>
        <v>2.1729684654268992E-2</v>
      </c>
      <c r="J16" s="9">
        <f t="shared" si="2"/>
        <v>1.8756829292945296E-2</v>
      </c>
      <c r="L16" s="6">
        <f t="shared" si="3"/>
        <v>4.7217919517397332E-4</v>
      </c>
      <c r="M16" s="6">
        <f t="shared" si="3"/>
        <v>3.518186451246907E-4</v>
      </c>
      <c r="P16" s="6">
        <f t="shared" si="4"/>
        <v>4.0757998564965649E-4</v>
      </c>
    </row>
    <row r="17" spans="1:16" x14ac:dyDescent="0.25">
      <c r="A17" s="2">
        <v>43486</v>
      </c>
      <c r="B17" s="4">
        <v>24.6</v>
      </c>
      <c r="C17" s="4">
        <v>14.54</v>
      </c>
      <c r="E17" s="6">
        <f t="shared" si="0"/>
        <v>6.5466448445171905E-3</v>
      </c>
      <c r="F17" s="6">
        <f t="shared" si="0"/>
        <v>6.9252077562326625E-3</v>
      </c>
      <c r="I17" s="9">
        <f t="shared" si="1"/>
        <v>5.2191402359694303E-4</v>
      </c>
      <c r="J17" s="9">
        <f t="shared" si="2"/>
        <v>6.6276968939204019E-3</v>
      </c>
      <c r="L17" s="6">
        <f t="shared" si="3"/>
        <v>2.7239424802715039E-7</v>
      </c>
      <c r="M17" s="6">
        <f t="shared" si="3"/>
        <v>4.3926366117682143E-5</v>
      </c>
      <c r="P17" s="6">
        <f t="shared" si="4"/>
        <v>3.4590879530869588E-6</v>
      </c>
    </row>
    <row r="18" spans="1:16" x14ac:dyDescent="0.25">
      <c r="A18" s="2">
        <v>43487</v>
      </c>
      <c r="B18" s="4">
        <v>25.9</v>
      </c>
      <c r="C18" s="4">
        <v>14.4</v>
      </c>
      <c r="E18" s="6">
        <f t="shared" si="0"/>
        <v>5.2845528455284431E-2</v>
      </c>
      <c r="F18" s="6">
        <f t="shared" si="0"/>
        <v>-9.628610729023301E-3</v>
      </c>
      <c r="I18" s="9">
        <f t="shared" si="1"/>
        <v>4.6820797634364184E-2</v>
      </c>
      <c r="J18" s="9">
        <f t="shared" si="2"/>
        <v>-9.9261215913355617E-3</v>
      </c>
      <c r="L18" s="6">
        <f t="shared" si="3"/>
        <v>2.1921870911180827E-3</v>
      </c>
      <c r="M18" s="6">
        <f t="shared" si="3"/>
        <v>9.8527889845978017E-5</v>
      </c>
      <c r="P18" s="6">
        <f t="shared" si="4"/>
        <v>-4.647489303220153E-4</v>
      </c>
    </row>
    <row r="19" spans="1:16" x14ac:dyDescent="0.25">
      <c r="A19" s="2">
        <v>43488</v>
      </c>
      <c r="B19" s="4">
        <v>28.2</v>
      </c>
      <c r="C19" s="4">
        <v>14.69</v>
      </c>
      <c r="E19" s="6">
        <f t="shared" si="0"/>
        <v>8.8803088803088834E-2</v>
      </c>
      <c r="F19" s="6">
        <f t="shared" si="0"/>
        <v>2.0138888888888828E-2</v>
      </c>
      <c r="I19" s="9">
        <f t="shared" si="1"/>
        <v>8.2778357982168593E-2</v>
      </c>
      <c r="J19" s="9">
        <f t="shared" si="2"/>
        <v>1.9841378026576567E-2</v>
      </c>
      <c r="L19" s="6">
        <f t="shared" si="3"/>
        <v>6.8522565502240548E-3</v>
      </c>
      <c r="M19" s="6">
        <f t="shared" si="3"/>
        <v>3.9368028199351544E-4</v>
      </c>
      <c r="P19" s="6">
        <f t="shared" si="4"/>
        <v>1.6424366931434889E-3</v>
      </c>
    </row>
    <row r="20" spans="1:16" x14ac:dyDescent="0.25">
      <c r="A20" s="2">
        <v>43489</v>
      </c>
      <c r="B20" s="4">
        <v>28</v>
      </c>
      <c r="C20" s="4">
        <v>14.76</v>
      </c>
      <c r="E20" s="6">
        <f t="shared" si="0"/>
        <v>-7.0921985815602584E-3</v>
      </c>
      <c r="F20" s="6">
        <f t="shared" si="0"/>
        <v>4.7651463580667313E-3</v>
      </c>
      <c r="I20" s="9">
        <f t="shared" si="1"/>
        <v>-1.3116929402480507E-2</v>
      </c>
      <c r="J20" s="9">
        <f t="shared" si="2"/>
        <v>4.4676354957544706E-3</v>
      </c>
      <c r="L20" s="6">
        <f t="shared" si="3"/>
        <v>1.7205383694965761E-4</v>
      </c>
      <c r="M20" s="6">
        <f t="shared" si="3"/>
        <v>1.9959766922925295E-5</v>
      </c>
      <c r="P20" s="6">
        <f t="shared" si="4"/>
        <v>-5.8601659393827392E-5</v>
      </c>
    </row>
    <row r="21" spans="1:16" x14ac:dyDescent="0.25">
      <c r="A21" s="2">
        <v>43490</v>
      </c>
      <c r="B21" s="4">
        <v>28.34</v>
      </c>
      <c r="C21" s="4">
        <v>14.67</v>
      </c>
      <c r="E21" s="6">
        <f t="shared" si="0"/>
        <v>1.2142857142857138E-2</v>
      </c>
      <c r="F21" s="6">
        <f t="shared" si="0"/>
        <v>-6.0975609756097468E-3</v>
      </c>
      <c r="I21" s="9">
        <f t="shared" si="1"/>
        <v>6.1181263219368901E-3</v>
      </c>
      <c r="J21" s="9">
        <f t="shared" si="2"/>
        <v>-6.3950718379220074E-3</v>
      </c>
      <c r="L21" s="6">
        <f t="shared" si="3"/>
        <v>3.7431469691177019E-5</v>
      </c>
      <c r="M21" s="6">
        <f t="shared" si="3"/>
        <v>4.0896943812183161E-5</v>
      </c>
      <c r="P21" s="6">
        <f t="shared" si="4"/>
        <v>-3.9125857342267962E-5</v>
      </c>
    </row>
    <row r="22" spans="1:16" x14ac:dyDescent="0.25">
      <c r="A22" s="2">
        <v>43493</v>
      </c>
      <c r="B22" s="4">
        <v>29.34</v>
      </c>
      <c r="C22" s="4">
        <v>15.06</v>
      </c>
      <c r="E22" s="6">
        <f t="shared" si="0"/>
        <v>3.5285815102328866E-2</v>
      </c>
      <c r="F22" s="6">
        <f t="shared" si="0"/>
        <v>2.658486707566466E-2</v>
      </c>
      <c r="I22" s="9">
        <f t="shared" si="1"/>
        <v>2.9261084281408618E-2</v>
      </c>
      <c r="J22" s="9">
        <f t="shared" si="2"/>
        <v>2.62873562133524E-2</v>
      </c>
      <c r="L22" s="6">
        <f t="shared" si="3"/>
        <v>8.5621105332369849E-4</v>
      </c>
      <c r="M22" s="6">
        <f t="shared" si="3"/>
        <v>6.9102509668767702E-4</v>
      </c>
      <c r="P22" s="6">
        <f t="shared" si="4"/>
        <v>7.6919654569431502E-4</v>
      </c>
    </row>
    <row r="23" spans="1:16" x14ac:dyDescent="0.25">
      <c r="A23" s="2">
        <v>43494</v>
      </c>
      <c r="B23" s="4">
        <v>29.72</v>
      </c>
      <c r="C23" s="4">
        <v>15.2</v>
      </c>
      <c r="E23" s="6">
        <f t="shared" si="0"/>
        <v>1.2951601908657089E-2</v>
      </c>
      <c r="F23" s="6">
        <f t="shared" si="0"/>
        <v>9.296148738379733E-3</v>
      </c>
      <c r="I23" s="9">
        <f t="shared" si="1"/>
        <v>6.9268710877368415E-3</v>
      </c>
      <c r="J23" s="9">
        <f t="shared" si="2"/>
        <v>8.9986378760674723E-3</v>
      </c>
      <c r="L23" s="6">
        <f t="shared" si="3"/>
        <v>4.7981543066124575E-5</v>
      </c>
      <c r="M23" s="6">
        <f t="shared" si="3"/>
        <v>8.0975483624596116E-5</v>
      </c>
      <c r="P23" s="6">
        <f t="shared" si="4"/>
        <v>6.2332404532745435E-5</v>
      </c>
    </row>
    <row r="24" spans="1:16" x14ac:dyDescent="0.25">
      <c r="A24" s="2">
        <v>43495</v>
      </c>
      <c r="B24" s="4">
        <v>30.02</v>
      </c>
      <c r="C24" s="4">
        <v>15.81</v>
      </c>
      <c r="E24" s="6">
        <f t="shared" si="0"/>
        <v>1.0094212651413213E-2</v>
      </c>
      <c r="F24" s="6">
        <f t="shared" si="0"/>
        <v>4.0131578947368504E-2</v>
      </c>
      <c r="I24" s="9">
        <f t="shared" si="1"/>
        <v>4.0694818304929659E-3</v>
      </c>
      <c r="J24" s="9">
        <f t="shared" si="2"/>
        <v>3.983406808505624E-2</v>
      </c>
      <c r="L24" s="6">
        <f t="shared" si="3"/>
        <v>1.6560682368712381E-5</v>
      </c>
      <c r="M24" s="6">
        <f t="shared" si="3"/>
        <v>1.5867529802048961E-3</v>
      </c>
      <c r="P24" s="6">
        <f t="shared" si="4"/>
        <v>1.6210401630675609E-4</v>
      </c>
    </row>
    <row r="25" spans="1:16" x14ac:dyDescent="0.25">
      <c r="A25" s="2">
        <v>43496</v>
      </c>
      <c r="B25" s="4">
        <v>30.32</v>
      </c>
      <c r="C25" s="4">
        <v>15.42</v>
      </c>
      <c r="E25" s="6">
        <f t="shared" si="0"/>
        <v>9.9933377748168128E-3</v>
      </c>
      <c r="F25" s="6">
        <f t="shared" si="0"/>
        <v>-2.466793168880459E-2</v>
      </c>
      <c r="I25" s="9">
        <f t="shared" si="1"/>
        <v>3.9686069538965654E-3</v>
      </c>
      <c r="J25" s="9">
        <f t="shared" si="2"/>
        <v>-2.4965442551116851E-2</v>
      </c>
      <c r="L25" s="6">
        <f t="shared" si="3"/>
        <v>1.5749841154516175E-5</v>
      </c>
      <c r="M25" s="6">
        <f t="shared" si="3"/>
        <v>6.2327332177311589E-4</v>
      </c>
      <c r="P25" s="6">
        <f t="shared" si="4"/>
        <v>-9.9078028915467543E-5</v>
      </c>
    </row>
    <row r="26" spans="1:16" x14ac:dyDescent="0.25">
      <c r="A26" s="2">
        <v>43497</v>
      </c>
      <c r="B26" s="4">
        <v>29.12</v>
      </c>
      <c r="C26" s="4">
        <v>14.76</v>
      </c>
      <c r="E26" s="6">
        <f t="shared" si="0"/>
        <v>-3.9577836411609474E-2</v>
      </c>
      <c r="F26" s="6">
        <f t="shared" si="0"/>
        <v>-4.2801556420233471E-2</v>
      </c>
      <c r="I26" s="9">
        <f t="shared" si="1"/>
        <v>-4.5602567232529721E-2</v>
      </c>
      <c r="J26" s="9">
        <f t="shared" si="2"/>
        <v>-4.3099067282545735E-2</v>
      </c>
      <c r="L26" s="6">
        <f t="shared" si="3"/>
        <v>2.0795941381973933E-3</v>
      </c>
      <c r="M26" s="6">
        <f t="shared" si="3"/>
        <v>1.8575296006254041E-3</v>
      </c>
      <c r="P26" s="6">
        <f t="shared" si="4"/>
        <v>1.9654281134116138E-3</v>
      </c>
    </row>
    <row r="27" spans="1:16" x14ac:dyDescent="0.25">
      <c r="A27" s="2">
        <v>43500</v>
      </c>
      <c r="B27" s="4">
        <v>29.5</v>
      </c>
      <c r="C27" s="4">
        <v>14.95</v>
      </c>
      <c r="E27" s="6">
        <f t="shared" si="0"/>
        <v>1.3049450549450515E-2</v>
      </c>
      <c r="F27" s="6">
        <f t="shared" si="0"/>
        <v>1.2872628726287229E-2</v>
      </c>
      <c r="I27" s="9">
        <f t="shared" si="1"/>
        <v>7.0247197285302678E-3</v>
      </c>
      <c r="J27" s="9">
        <f t="shared" si="2"/>
        <v>1.2575117863974968E-2</v>
      </c>
      <c r="L27" s="6">
        <f t="shared" si="3"/>
        <v>4.9346687264402362E-5</v>
      </c>
      <c r="M27" s="6">
        <f t="shared" si="3"/>
        <v>1.5813358929286236E-4</v>
      </c>
      <c r="P27" s="6">
        <f t="shared" si="4"/>
        <v>8.8336678547658358E-5</v>
      </c>
    </row>
    <row r="28" spans="1:16" x14ac:dyDescent="0.25">
      <c r="A28" s="2">
        <v>43501</v>
      </c>
      <c r="B28" s="4">
        <v>29.52</v>
      </c>
      <c r="C28" s="4">
        <v>14.51</v>
      </c>
      <c r="E28" s="6">
        <f t="shared" si="0"/>
        <v>6.7796610169490077E-4</v>
      </c>
      <c r="F28" s="6">
        <f t="shared" si="0"/>
        <v>-2.943143812709027E-2</v>
      </c>
      <c r="I28" s="9">
        <f t="shared" si="1"/>
        <v>-5.3467647192253463E-3</v>
      </c>
      <c r="J28" s="9">
        <f t="shared" si="2"/>
        <v>-2.972894898940253E-2</v>
      </c>
      <c r="L28" s="6">
        <f t="shared" si="3"/>
        <v>2.8587892962752897E-5</v>
      </c>
      <c r="M28" s="6">
        <f t="shared" si="3"/>
        <v>8.8381040801449769E-4</v>
      </c>
      <c r="P28" s="6">
        <f t="shared" si="4"/>
        <v>1.5895369559618746E-4</v>
      </c>
    </row>
    <row r="29" spans="1:16" x14ac:dyDescent="0.25">
      <c r="A29" s="2">
        <v>43502</v>
      </c>
      <c r="B29" s="4">
        <v>29.62</v>
      </c>
      <c r="C29" s="4">
        <v>14.85</v>
      </c>
      <c r="E29" s="6">
        <f t="shared" si="0"/>
        <v>3.3875338753388017E-3</v>
      </c>
      <c r="F29" s="6">
        <f t="shared" si="0"/>
        <v>2.343211578221915E-2</v>
      </c>
      <c r="I29" s="9">
        <f t="shared" si="1"/>
        <v>-2.6371969455814457E-3</v>
      </c>
      <c r="J29" s="9">
        <f t="shared" si="2"/>
        <v>2.313460491990689E-2</v>
      </c>
      <c r="L29" s="6">
        <f t="shared" si="3"/>
        <v>6.9548077297841063E-6</v>
      </c>
      <c r="M29" s="6">
        <f t="shared" si="3"/>
        <v>5.3520994480018007E-4</v>
      </c>
      <c r="P29" s="6">
        <f t="shared" si="4"/>
        <v>-6.1010509432011936E-5</v>
      </c>
    </row>
    <row r="30" spans="1:16" x14ac:dyDescent="0.25">
      <c r="A30" s="2">
        <v>43503</v>
      </c>
      <c r="B30" s="4">
        <v>29.64</v>
      </c>
      <c r="C30" s="4">
        <v>14.65</v>
      </c>
      <c r="E30" s="6">
        <f t="shared" si="0"/>
        <v>6.7521944632003964E-4</v>
      </c>
      <c r="F30" s="6">
        <f t="shared" si="0"/>
        <v>-1.3468013468013421E-2</v>
      </c>
      <c r="I30" s="9">
        <f t="shared" si="1"/>
        <v>-5.349511374600208E-3</v>
      </c>
      <c r="J30" s="9">
        <f t="shared" si="2"/>
        <v>-1.3765524330325681E-2</v>
      </c>
      <c r="L30" s="6">
        <f t="shared" si="3"/>
        <v>2.8617271946977006E-5</v>
      </c>
      <c r="M30" s="6">
        <f t="shared" si="3"/>
        <v>1.894896600887883E-4</v>
      </c>
      <c r="P30" s="6">
        <f t="shared" si="4"/>
        <v>7.3638828982413139E-5</v>
      </c>
    </row>
    <row r="31" spans="1:16" x14ac:dyDescent="0.25">
      <c r="A31" s="2">
        <v>43504</v>
      </c>
      <c r="B31" s="4">
        <v>29.42</v>
      </c>
      <c r="C31" s="4">
        <v>14.71</v>
      </c>
      <c r="E31" s="6">
        <f t="shared" si="0"/>
        <v>-7.4224021592442261E-3</v>
      </c>
      <c r="F31" s="6">
        <f t="shared" si="0"/>
        <v>4.0955631399317745E-3</v>
      </c>
      <c r="I31" s="9">
        <f t="shared" si="1"/>
        <v>-1.3447132980164474E-2</v>
      </c>
      <c r="J31" s="9">
        <f t="shared" si="2"/>
        <v>3.7980522776195134E-3</v>
      </c>
      <c r="L31" s="6">
        <f t="shared" si="3"/>
        <v>1.808253853862271E-4</v>
      </c>
      <c r="M31" s="6">
        <f t="shared" si="3"/>
        <v>1.4425201103530774E-5</v>
      </c>
      <c r="P31" s="6">
        <f t="shared" si="4"/>
        <v>-5.107291404276616E-5</v>
      </c>
    </row>
    <row r="32" spans="1:16" x14ac:dyDescent="0.25">
      <c r="A32" s="2">
        <v>43507</v>
      </c>
      <c r="B32" s="4">
        <v>30.04</v>
      </c>
      <c r="C32" s="4">
        <v>15.24</v>
      </c>
      <c r="E32" s="6">
        <f t="shared" si="0"/>
        <v>2.1074099252209294E-2</v>
      </c>
      <c r="F32" s="6">
        <f t="shared" si="0"/>
        <v>3.6029911624745024E-2</v>
      </c>
      <c r="I32" s="9">
        <f t="shared" si="1"/>
        <v>1.5049368431289047E-2</v>
      </c>
      <c r="J32" s="9">
        <f t="shared" si="2"/>
        <v>3.573240076243276E-2</v>
      </c>
      <c r="L32" s="6">
        <f t="shared" si="3"/>
        <v>2.2648349018067934E-4</v>
      </c>
      <c r="M32" s="6">
        <f t="shared" si="3"/>
        <v>1.2768044642471053E-3</v>
      </c>
      <c r="P32" s="6">
        <f t="shared" si="4"/>
        <v>5.3775006400832428E-4</v>
      </c>
    </row>
    <row r="33" spans="1:16" x14ac:dyDescent="0.25">
      <c r="A33" s="2">
        <v>43508</v>
      </c>
      <c r="B33" s="4">
        <v>29.14</v>
      </c>
      <c r="C33" s="4">
        <v>14.45</v>
      </c>
      <c r="E33" s="6">
        <f t="shared" si="0"/>
        <v>-2.9960053262316863E-2</v>
      </c>
      <c r="F33" s="6">
        <f t="shared" si="0"/>
        <v>-5.1837270341207407E-2</v>
      </c>
      <c r="I33" s="9">
        <f t="shared" si="1"/>
        <v>-3.598478408323711E-2</v>
      </c>
      <c r="J33" s="9">
        <f t="shared" si="2"/>
        <v>-5.2134781203519671E-2</v>
      </c>
      <c r="L33" s="6">
        <f t="shared" si="3"/>
        <v>1.2949046855171948E-3</v>
      </c>
      <c r="M33" s="6">
        <f t="shared" si="3"/>
        <v>2.7180354111388679E-3</v>
      </c>
      <c r="P33" s="6">
        <f t="shared" si="4"/>
        <v>1.8760588448354641E-3</v>
      </c>
    </row>
    <row r="34" spans="1:16" x14ac:dyDescent="0.25">
      <c r="A34" s="2">
        <v>43509</v>
      </c>
      <c r="B34" s="4">
        <v>28.92</v>
      </c>
      <c r="C34" s="4">
        <v>13.8</v>
      </c>
      <c r="E34" s="6">
        <f t="shared" si="0"/>
        <v>-7.5497597803705855E-3</v>
      </c>
      <c r="F34" s="6">
        <f t="shared" si="0"/>
        <v>-4.4982698961937621E-2</v>
      </c>
      <c r="I34" s="9">
        <f t="shared" si="1"/>
        <v>-1.3574490601290833E-2</v>
      </c>
      <c r="J34" s="9">
        <f t="shared" si="2"/>
        <v>-4.5280209824249885E-2</v>
      </c>
      <c r="L34" s="6">
        <f t="shared" si="3"/>
        <v>1.8426679508453317E-4</v>
      </c>
      <c r="M34" s="6">
        <f t="shared" si="3"/>
        <v>2.0502974017280956E-3</v>
      </c>
      <c r="P34" s="6">
        <f t="shared" si="4"/>
        <v>6.1465578268375687E-4</v>
      </c>
    </row>
    <row r="35" spans="1:16" x14ac:dyDescent="0.25">
      <c r="A35" s="2">
        <v>43510</v>
      </c>
      <c r="B35" s="4">
        <v>29.1</v>
      </c>
      <c r="C35" s="4">
        <v>14.16</v>
      </c>
      <c r="E35" s="6">
        <f t="shared" si="0"/>
        <v>6.2240663900414838E-3</v>
      </c>
      <c r="F35" s="6">
        <f t="shared" si="0"/>
        <v>2.6086956521739087E-2</v>
      </c>
      <c r="I35" s="9">
        <f t="shared" si="1"/>
        <v>1.9933556912123639E-4</v>
      </c>
      <c r="J35" s="9">
        <f t="shared" si="2"/>
        <v>2.5789445659426827E-2</v>
      </c>
      <c r="L35" s="6">
        <f t="shared" si="3"/>
        <v>3.9734669116887207E-8</v>
      </c>
      <c r="M35" s="6">
        <f t="shared" si="3"/>
        <v>6.6509550742052919E-4</v>
      </c>
      <c r="P35" s="6">
        <f t="shared" si="4"/>
        <v>5.1407538278430463E-6</v>
      </c>
    </row>
    <row r="36" spans="1:16" x14ac:dyDescent="0.25">
      <c r="A36" s="2">
        <v>43511</v>
      </c>
      <c r="B36" s="4">
        <v>28.72</v>
      </c>
      <c r="C36" s="4">
        <v>13.69</v>
      </c>
      <c r="E36" s="6">
        <f t="shared" si="0"/>
        <v>-1.3058419243986341E-2</v>
      </c>
      <c r="F36" s="6">
        <f t="shared" si="0"/>
        <v>-3.3192090395480274E-2</v>
      </c>
      <c r="I36" s="9">
        <f t="shared" si="1"/>
        <v>-1.9083150064906587E-2</v>
      </c>
      <c r="J36" s="9">
        <f t="shared" si="2"/>
        <v>-3.3489601257792538E-2</v>
      </c>
      <c r="L36" s="6">
        <f t="shared" si="3"/>
        <v>3.6416661639974426E-4</v>
      </c>
      <c r="M36" s="6">
        <f t="shared" si="3"/>
        <v>1.1215533924059395E-3</v>
      </c>
      <c r="P36" s="6">
        <f t="shared" si="4"/>
        <v>6.3908708641633935E-4</v>
      </c>
    </row>
    <row r="37" spans="1:16" x14ac:dyDescent="0.25">
      <c r="A37" s="2">
        <v>43514</v>
      </c>
      <c r="B37" s="4">
        <v>28</v>
      </c>
      <c r="C37" s="4">
        <v>13.34</v>
      </c>
      <c r="E37" s="6">
        <f t="shared" si="0"/>
        <v>-2.5069637883008318E-2</v>
      </c>
      <c r="F37" s="6">
        <f t="shared" si="0"/>
        <v>-2.5566106647187704E-2</v>
      </c>
      <c r="I37" s="9">
        <f t="shared" si="1"/>
        <v>-3.1094368703928565E-2</v>
      </c>
      <c r="J37" s="9">
        <f t="shared" si="2"/>
        <v>-2.5863617509499965E-2</v>
      </c>
      <c r="L37" s="6">
        <f t="shared" si="3"/>
        <v>9.6685976509585227E-4</v>
      </c>
      <c r="M37" s="6">
        <f t="shared" si="3"/>
        <v>6.6892671067771321E-4</v>
      </c>
      <c r="P37" s="6">
        <f t="shared" si="4"/>
        <v>8.0421285885777462E-4</v>
      </c>
    </row>
    <row r="38" spans="1:16" x14ac:dyDescent="0.25">
      <c r="A38" s="2">
        <v>43515</v>
      </c>
      <c r="B38" s="4">
        <v>27.74</v>
      </c>
      <c r="C38" s="4">
        <v>13.34</v>
      </c>
      <c r="E38" s="6">
        <f t="shared" si="0"/>
        <v>-9.2857142857143415E-3</v>
      </c>
      <c r="F38" s="6">
        <f t="shared" si="0"/>
        <v>0</v>
      </c>
      <c r="I38" s="9">
        <f t="shared" si="1"/>
        <v>-1.5310445106634589E-2</v>
      </c>
      <c r="J38" s="9">
        <f t="shared" si="2"/>
        <v>-2.9751086231226089E-4</v>
      </c>
      <c r="L38" s="6">
        <f t="shared" si="3"/>
        <v>2.3440972936327102E-4</v>
      </c>
      <c r="M38" s="6">
        <f t="shared" si="3"/>
        <v>8.8512713193785056E-8</v>
      </c>
      <c r="P38" s="6">
        <f t="shared" si="4"/>
        <v>4.5550237260593917E-6</v>
      </c>
    </row>
    <row r="39" spans="1:16" x14ac:dyDescent="0.25">
      <c r="A39" s="2">
        <v>43516</v>
      </c>
      <c r="B39" s="4">
        <v>28.4</v>
      </c>
      <c r="C39" s="4">
        <v>13.43</v>
      </c>
      <c r="E39" s="6">
        <f t="shared" si="0"/>
        <v>2.3792357606344634E-2</v>
      </c>
      <c r="F39" s="6">
        <f t="shared" si="0"/>
        <v>6.7466266866566607E-3</v>
      </c>
      <c r="I39" s="9">
        <f t="shared" si="1"/>
        <v>1.7767626785424387E-2</v>
      </c>
      <c r="J39" s="9">
        <f t="shared" si="2"/>
        <v>6.4491158243444001E-3</v>
      </c>
      <c r="L39" s="6">
        <f t="shared" si="3"/>
        <v>3.1568856158613014E-4</v>
      </c>
      <c r="M39" s="6">
        <f t="shared" si="3"/>
        <v>4.1591094915809352E-5</v>
      </c>
      <c r="P39" s="6">
        <f t="shared" si="4"/>
        <v>1.1458548306292584E-4</v>
      </c>
    </row>
    <row r="40" spans="1:16" x14ac:dyDescent="0.25">
      <c r="A40" s="2">
        <v>43517</v>
      </c>
      <c r="B40" s="4">
        <v>28.82</v>
      </c>
      <c r="C40" s="4">
        <v>13.64</v>
      </c>
      <c r="E40" s="6">
        <f t="shared" si="0"/>
        <v>1.4788732394366257E-2</v>
      </c>
      <c r="F40" s="6">
        <f t="shared" si="0"/>
        <v>1.5636634400595744E-2</v>
      </c>
      <c r="I40" s="9">
        <f t="shared" si="1"/>
        <v>8.7640015734460099E-3</v>
      </c>
      <c r="J40" s="9">
        <f t="shared" si="2"/>
        <v>1.5339123538283483E-2</v>
      </c>
      <c r="L40" s="6">
        <f t="shared" si="3"/>
        <v>7.6807723579364135E-5</v>
      </c>
      <c r="M40" s="6">
        <f t="shared" si="3"/>
        <v>2.3528871092272241E-4</v>
      </c>
      <c r="P40" s="6">
        <f t="shared" si="4"/>
        <v>1.3443210282479916E-4</v>
      </c>
    </row>
    <row r="41" spans="1:16" x14ac:dyDescent="0.25">
      <c r="A41" s="2">
        <v>43518</v>
      </c>
      <c r="B41" s="4">
        <v>29.76</v>
      </c>
      <c r="C41" s="4">
        <v>14.12</v>
      </c>
      <c r="E41" s="6">
        <f t="shared" si="0"/>
        <v>3.2616238723108995E-2</v>
      </c>
      <c r="F41" s="6">
        <f t="shared" si="0"/>
        <v>3.5190615835777025E-2</v>
      </c>
      <c r="I41" s="9">
        <f t="shared" si="1"/>
        <v>2.6591507902188748E-2</v>
      </c>
      <c r="J41" s="9">
        <f t="shared" si="2"/>
        <v>3.4893104973464761E-2</v>
      </c>
      <c r="L41" s="6">
        <f t="shared" si="3"/>
        <v>7.0710829251216664E-4</v>
      </c>
      <c r="M41" s="6">
        <f t="shared" si="3"/>
        <v>1.2175287746892312E-3</v>
      </c>
      <c r="P41" s="6">
        <f t="shared" si="4"/>
        <v>9.2786027663378974E-4</v>
      </c>
    </row>
    <row r="42" spans="1:16" x14ac:dyDescent="0.25">
      <c r="A42" s="2">
        <v>43521</v>
      </c>
      <c r="B42" s="4">
        <v>29.68</v>
      </c>
      <c r="C42" s="4">
        <v>14.03</v>
      </c>
      <c r="E42" s="6">
        <f t="shared" si="0"/>
        <v>-2.6881720430108145E-3</v>
      </c>
      <c r="F42" s="6">
        <f t="shared" si="0"/>
        <v>-6.3739376770538146E-3</v>
      </c>
      <c r="I42" s="9">
        <f t="shared" si="1"/>
        <v>-8.7129028639310619E-3</v>
      </c>
      <c r="J42" s="9">
        <f t="shared" si="2"/>
        <v>-6.6714485393660752E-3</v>
      </c>
      <c r="L42" s="6">
        <f t="shared" si="3"/>
        <v>7.5914676316298096E-5</v>
      </c>
      <c r="M42" s="6">
        <f t="shared" si="3"/>
        <v>4.4508225613409738E-5</v>
      </c>
      <c r="P42" s="6">
        <f t="shared" si="4"/>
        <v>5.8127683085211375E-5</v>
      </c>
    </row>
    <row r="43" spans="1:16" x14ac:dyDescent="0.25">
      <c r="A43" s="2">
        <v>43522</v>
      </c>
      <c r="B43" s="4">
        <v>30</v>
      </c>
      <c r="C43" s="4">
        <v>14.39</v>
      </c>
      <c r="E43" s="6">
        <f t="shared" si="0"/>
        <v>1.0781671159029659E-2</v>
      </c>
      <c r="F43" s="6">
        <f t="shared" si="0"/>
        <v>2.5659301496792675E-2</v>
      </c>
      <c r="I43" s="9">
        <f t="shared" si="1"/>
        <v>4.7569403381094114E-3</v>
      </c>
      <c r="J43" s="9">
        <f t="shared" si="2"/>
        <v>2.5361790634480415E-2</v>
      </c>
      <c r="L43" s="6">
        <f t="shared" si="3"/>
        <v>2.2628481380332481E-5</v>
      </c>
      <c r="M43" s="6">
        <f t="shared" si="3"/>
        <v>6.4322042418721846E-4</v>
      </c>
      <c r="P43" s="6">
        <f t="shared" si="4"/>
        <v>1.2064452491584537E-4</v>
      </c>
    </row>
    <row r="44" spans="1:16" x14ac:dyDescent="0.25">
      <c r="A44" s="2">
        <v>43523</v>
      </c>
      <c r="B44" s="4">
        <v>28.66</v>
      </c>
      <c r="C44" s="4">
        <v>14</v>
      </c>
      <c r="E44" s="6">
        <f t="shared" si="0"/>
        <v>-4.466666666666666E-2</v>
      </c>
      <c r="F44" s="6">
        <f t="shared" si="0"/>
        <v>-2.710215427380129E-2</v>
      </c>
      <c r="I44" s="9">
        <f t="shared" si="1"/>
        <v>-5.0691397487586907E-2</v>
      </c>
      <c r="J44" s="9">
        <f t="shared" si="2"/>
        <v>-2.7399665136113551E-2</v>
      </c>
      <c r="L44" s="6">
        <f t="shared" si="3"/>
        <v>2.5696177792445324E-3</v>
      </c>
      <c r="M44" s="6">
        <f t="shared" si="3"/>
        <v>7.5074164957115639E-4</v>
      </c>
      <c r="P44" s="6">
        <f t="shared" si="4"/>
        <v>1.3889273164415092E-3</v>
      </c>
    </row>
    <row r="45" spans="1:16" x14ac:dyDescent="0.25">
      <c r="A45" s="2">
        <v>43524</v>
      </c>
      <c r="B45" s="4">
        <v>29.5</v>
      </c>
      <c r="C45" s="4">
        <v>14.14</v>
      </c>
      <c r="E45" s="6">
        <f t="shared" si="0"/>
        <v>2.9309141660851357E-2</v>
      </c>
      <c r="F45" s="6">
        <f t="shared" si="0"/>
        <v>1.000000000000004E-2</v>
      </c>
      <c r="I45" s="9">
        <f t="shared" si="1"/>
        <v>2.3284410839931109E-2</v>
      </c>
      <c r="J45" s="9">
        <f t="shared" si="2"/>
        <v>9.7024891376877795E-3</v>
      </c>
      <c r="L45" s="6">
        <f t="shared" si="3"/>
        <v>5.4216378816270136E-4</v>
      </c>
      <c r="M45" s="6">
        <f t="shared" si="3"/>
        <v>9.4138295466949354E-5</v>
      </c>
      <c r="P45" s="6">
        <f t="shared" si="4"/>
        <v>2.2591674325189118E-4</v>
      </c>
    </row>
    <row r="46" spans="1:16" x14ac:dyDescent="0.25">
      <c r="A46" s="2">
        <v>43525</v>
      </c>
      <c r="B46" s="4">
        <v>29</v>
      </c>
      <c r="C46" s="4">
        <v>13.97</v>
      </c>
      <c r="E46" s="6">
        <f t="shared" si="0"/>
        <v>-1.6949152542372881E-2</v>
      </c>
      <c r="F46" s="6">
        <f t="shared" si="0"/>
        <v>-1.2022630834512018E-2</v>
      </c>
      <c r="I46" s="9">
        <f t="shared" si="1"/>
        <v>-2.2973883363293129E-2</v>
      </c>
      <c r="J46" s="9">
        <f t="shared" si="2"/>
        <v>-1.2320141696824279E-2</v>
      </c>
      <c r="L46" s="6">
        <f t="shared" si="3"/>
        <v>5.2779931679019685E-4</v>
      </c>
      <c r="M46" s="6">
        <f t="shared" si="3"/>
        <v>1.5178589142982821E-4</v>
      </c>
      <c r="P46" s="6">
        <f t="shared" si="4"/>
        <v>2.8304149836208526E-4</v>
      </c>
    </row>
    <row r="47" spans="1:16" x14ac:dyDescent="0.25">
      <c r="A47" s="2">
        <v>43528</v>
      </c>
      <c r="B47" s="4">
        <v>28.04</v>
      </c>
      <c r="C47" s="4">
        <v>13.91</v>
      </c>
      <c r="E47" s="6">
        <f t="shared" si="0"/>
        <v>-3.3103448275862098E-2</v>
      </c>
      <c r="F47" s="6">
        <f t="shared" si="0"/>
        <v>-4.2949176807444882E-3</v>
      </c>
      <c r="I47" s="9">
        <f t="shared" si="1"/>
        <v>-3.9128179096782345E-2</v>
      </c>
      <c r="J47" s="9">
        <f t="shared" si="2"/>
        <v>-4.5924285430567488E-3</v>
      </c>
      <c r="L47" s="6">
        <f t="shared" si="3"/>
        <v>1.5310143994298748E-3</v>
      </c>
      <c r="M47" s="6">
        <f t="shared" si="3"/>
        <v>2.1090399923082331E-5</v>
      </c>
      <c r="P47" s="6">
        <f t="shared" si="4"/>
        <v>1.7969336652189969E-4</v>
      </c>
    </row>
    <row r="48" spans="1:16" x14ac:dyDescent="0.25">
      <c r="A48" s="2">
        <v>43529</v>
      </c>
      <c r="B48" s="4">
        <v>29.9</v>
      </c>
      <c r="C48" s="4">
        <v>14.27</v>
      </c>
      <c r="E48" s="6">
        <f t="shared" si="0"/>
        <v>6.6333808844507833E-2</v>
      </c>
      <c r="F48" s="6">
        <f t="shared" si="0"/>
        <v>2.5880661394680045E-2</v>
      </c>
      <c r="I48" s="9">
        <f t="shared" si="1"/>
        <v>6.0309078023587585E-2</v>
      </c>
      <c r="J48" s="9">
        <f t="shared" si="2"/>
        <v>2.5583150532367784E-2</v>
      </c>
      <c r="L48" s="6">
        <f t="shared" si="3"/>
        <v>3.6371848920551749E-3</v>
      </c>
      <c r="M48" s="6">
        <f t="shared" si="3"/>
        <v>6.5449759116179007E-4</v>
      </c>
      <c r="P48" s="6">
        <f t="shared" si="4"/>
        <v>1.542896221545755E-3</v>
      </c>
    </row>
    <row r="49" spans="1:16" x14ac:dyDescent="0.25">
      <c r="A49" s="2">
        <v>43530</v>
      </c>
      <c r="B49" s="4">
        <v>30.24</v>
      </c>
      <c r="C49" s="4">
        <v>14.11</v>
      </c>
      <c r="E49" s="6">
        <f t="shared" si="0"/>
        <v>1.1371237458193975E-2</v>
      </c>
      <c r="F49" s="6">
        <f t="shared" si="0"/>
        <v>-1.1212333566923626E-2</v>
      </c>
      <c r="I49" s="9">
        <f t="shared" si="1"/>
        <v>5.3465066372737277E-3</v>
      </c>
      <c r="J49" s="9">
        <f t="shared" si="2"/>
        <v>-1.1509844429235886E-2</v>
      </c>
      <c r="L49" s="6">
        <f t="shared" si="3"/>
        <v>2.8585133222412023E-5</v>
      </c>
      <c r="M49" s="6">
        <f t="shared" si="3"/>
        <v>1.3247651878521238E-4</v>
      </c>
      <c r="P49" s="6">
        <f t="shared" si="4"/>
        <v>-6.1537459634897706E-5</v>
      </c>
    </row>
    <row r="50" spans="1:16" x14ac:dyDescent="0.25">
      <c r="A50" s="2">
        <v>43531</v>
      </c>
      <c r="B50" s="4">
        <v>30.98</v>
      </c>
      <c r="C50" s="4">
        <v>13.7</v>
      </c>
      <c r="E50" s="6">
        <f t="shared" si="0"/>
        <v>2.4470899470899539E-2</v>
      </c>
      <c r="F50" s="6">
        <f t="shared" si="0"/>
        <v>-2.9057406094968118E-2</v>
      </c>
      <c r="I50" s="9">
        <f t="shared" si="1"/>
        <v>1.8446168649979292E-2</v>
      </c>
      <c r="J50" s="9">
        <f t="shared" si="2"/>
        <v>-2.9354916957280378E-2</v>
      </c>
      <c r="L50" s="6">
        <f t="shared" si="3"/>
        <v>3.4026113786347884E-4</v>
      </c>
      <c r="M50" s="6">
        <f t="shared" si="3"/>
        <v>8.6171114956882708E-4</v>
      </c>
      <c r="P50" s="6">
        <f t="shared" si="4"/>
        <v>-5.4148574890013079E-4</v>
      </c>
    </row>
    <row r="51" spans="1:16" x14ac:dyDescent="0.25">
      <c r="A51" s="2">
        <v>43532</v>
      </c>
      <c r="B51" s="4">
        <v>30.04</v>
      </c>
      <c r="C51" s="4">
        <v>13.21</v>
      </c>
      <c r="E51" s="6">
        <f t="shared" si="0"/>
        <v>-3.0342156229825733E-2</v>
      </c>
      <c r="F51" s="6">
        <f t="shared" si="0"/>
        <v>-3.5766423357664119E-2</v>
      </c>
      <c r="I51" s="9">
        <f t="shared" si="1"/>
        <v>-3.6366887050745977E-2</v>
      </c>
      <c r="J51" s="9">
        <f t="shared" si="2"/>
        <v>-3.6063934219976383E-2</v>
      </c>
      <c r="L51" s="6">
        <f t="shared" si="3"/>
        <v>1.3225504737617154E-3</v>
      </c>
      <c r="M51" s="6">
        <f t="shared" si="3"/>
        <v>1.3006073514227835E-3</v>
      </c>
      <c r="P51" s="6">
        <f t="shared" si="4"/>
        <v>1.3115330223834138E-3</v>
      </c>
    </row>
    <row r="52" spans="1:16" x14ac:dyDescent="0.25">
      <c r="A52" s="2">
        <v>43535</v>
      </c>
      <c r="B52" s="4">
        <v>29.04</v>
      </c>
      <c r="C52" s="4">
        <v>12.96</v>
      </c>
      <c r="E52" s="6">
        <f t="shared" si="0"/>
        <v>-3.3288948069241014E-2</v>
      </c>
      <c r="F52" s="6">
        <f t="shared" si="0"/>
        <v>-1.8925056775170323E-2</v>
      </c>
      <c r="I52" s="9">
        <f t="shared" si="1"/>
        <v>-3.9313678890161262E-2</v>
      </c>
      <c r="J52" s="9">
        <f t="shared" si="2"/>
        <v>-1.9222567637482584E-2</v>
      </c>
      <c r="L52" s="6">
        <f t="shared" si="3"/>
        <v>1.5455653478787111E-3</v>
      </c>
      <c r="M52" s="6">
        <f t="shared" si="3"/>
        <v>3.6950710657759276E-4</v>
      </c>
      <c r="P52" s="6">
        <f t="shared" si="4"/>
        <v>7.5570985154439611E-4</v>
      </c>
    </row>
    <row r="53" spans="1:16" x14ac:dyDescent="0.25">
      <c r="A53" s="2">
        <v>43536</v>
      </c>
      <c r="B53" s="4">
        <v>28.96</v>
      </c>
      <c r="C53" s="4">
        <v>13.1</v>
      </c>
      <c r="E53" s="6">
        <f t="shared" si="0"/>
        <v>-2.75482093663906E-3</v>
      </c>
      <c r="F53" s="6">
        <f t="shared" si="0"/>
        <v>1.0802469135802375E-2</v>
      </c>
      <c r="I53" s="9">
        <f t="shared" si="1"/>
        <v>-8.779551757559307E-3</v>
      </c>
      <c r="J53" s="9">
        <f t="shared" si="2"/>
        <v>1.0504958273490114E-2</v>
      </c>
      <c r="L53" s="6">
        <f t="shared" si="3"/>
        <v>7.7080529063662713E-5</v>
      </c>
      <c r="M53" s="6">
        <f t="shared" si="3"/>
        <v>1.103541483277684E-4</v>
      </c>
      <c r="P53" s="6">
        <f t="shared" si="4"/>
        <v>-9.2228824873107318E-5</v>
      </c>
    </row>
    <row r="54" spans="1:16" x14ac:dyDescent="0.25">
      <c r="A54" s="2">
        <v>43537</v>
      </c>
      <c r="B54" s="4">
        <v>28.04</v>
      </c>
      <c r="C54" s="4">
        <v>12.76</v>
      </c>
      <c r="E54" s="6">
        <f t="shared" si="0"/>
        <v>-3.176795580110503E-2</v>
      </c>
      <c r="F54" s="6">
        <f t="shared" si="0"/>
        <v>-2.5954198473282432E-2</v>
      </c>
      <c r="I54" s="9">
        <f t="shared" si="1"/>
        <v>-3.7792686622025277E-2</v>
      </c>
      <c r="J54" s="9">
        <f t="shared" si="2"/>
        <v>-2.6251709335594692E-2</v>
      </c>
      <c r="L54" s="6">
        <f t="shared" si="3"/>
        <v>1.4282871621106084E-3</v>
      </c>
      <c r="M54" s="6">
        <f t="shared" si="3"/>
        <v>6.8915224304054955E-4</v>
      </c>
      <c r="P54" s="6">
        <f t="shared" si="4"/>
        <v>9.9212262421262561E-4</v>
      </c>
    </row>
    <row r="55" spans="1:16" x14ac:dyDescent="0.25">
      <c r="A55" s="2">
        <v>43538</v>
      </c>
      <c r="B55" s="4">
        <v>29.22</v>
      </c>
      <c r="C55" s="4">
        <v>13.03</v>
      </c>
      <c r="E55" s="6">
        <f t="shared" si="0"/>
        <v>4.2082738944365185E-2</v>
      </c>
      <c r="F55" s="6">
        <f t="shared" si="0"/>
        <v>2.1159874608150438E-2</v>
      </c>
      <c r="I55" s="9">
        <f t="shared" si="1"/>
        <v>3.6058008123444937E-2</v>
      </c>
      <c r="J55" s="9">
        <f t="shared" si="2"/>
        <v>2.0862363745838178E-2</v>
      </c>
      <c r="L55" s="6">
        <f t="shared" si="3"/>
        <v>1.3001799498304212E-3</v>
      </c>
      <c r="M55" s="6">
        <f t="shared" si="3"/>
        <v>4.3523822106366315E-4</v>
      </c>
      <c r="P55" s="6">
        <f t="shared" si="4"/>
        <v>7.5225528142169613E-4</v>
      </c>
    </row>
    <row r="56" spans="1:16" x14ac:dyDescent="0.25">
      <c r="A56" s="2">
        <v>43539</v>
      </c>
      <c r="B56" s="4">
        <v>30.2</v>
      </c>
      <c r="C56" s="4">
        <v>12.98</v>
      </c>
      <c r="E56" s="6">
        <f t="shared" si="0"/>
        <v>3.3538672142368255E-2</v>
      </c>
      <c r="F56" s="6">
        <f t="shared" si="0"/>
        <v>-3.8372985418264724E-3</v>
      </c>
      <c r="I56" s="9">
        <f t="shared" si="1"/>
        <v>2.7513941321448007E-2</v>
      </c>
      <c r="J56" s="9">
        <f t="shared" si="2"/>
        <v>-4.1348094041387335E-3</v>
      </c>
      <c r="L56" s="6">
        <f t="shared" si="3"/>
        <v>7.5701696704008408E-4</v>
      </c>
      <c r="M56" s="6">
        <f t="shared" si="3"/>
        <v>1.7096648808554107E-5</v>
      </c>
      <c r="P56" s="6">
        <f t="shared" si="4"/>
        <v>-1.1376490332084451E-4</v>
      </c>
    </row>
    <row r="57" spans="1:16" x14ac:dyDescent="0.25">
      <c r="A57" s="2">
        <v>43542</v>
      </c>
      <c r="B57" s="4">
        <v>31.52</v>
      </c>
      <c r="C57" s="4">
        <v>13.97</v>
      </c>
      <c r="E57" s="6">
        <f t="shared" si="0"/>
        <v>4.3708609271523188E-2</v>
      </c>
      <c r="F57" s="6">
        <f t="shared" si="0"/>
        <v>7.6271186440677985E-2</v>
      </c>
      <c r="I57" s="9">
        <f t="shared" si="1"/>
        <v>3.7683878450602941E-2</v>
      </c>
      <c r="J57" s="9">
        <f t="shared" si="2"/>
        <v>7.5973675578365721E-2</v>
      </c>
      <c r="L57" s="6">
        <f t="shared" si="3"/>
        <v>1.4200746950798167E-3</v>
      </c>
      <c r="M57" s="6">
        <f t="shared" si="3"/>
        <v>5.7719993808867638E-3</v>
      </c>
      <c r="P57" s="6">
        <f t="shared" si="4"/>
        <v>2.8629827559406751E-3</v>
      </c>
    </row>
    <row r="58" spans="1:16" x14ac:dyDescent="0.25">
      <c r="A58" s="2">
        <v>43543</v>
      </c>
      <c r="B58" s="4">
        <v>30.78</v>
      </c>
      <c r="C58" s="4">
        <v>14.2</v>
      </c>
      <c r="E58" s="6">
        <f t="shared" si="0"/>
        <v>-2.3477157360406044E-2</v>
      </c>
      <c r="F58" s="6">
        <f t="shared" si="0"/>
        <v>1.6463851109520304E-2</v>
      </c>
      <c r="I58" s="9">
        <f t="shared" si="1"/>
        <v>-2.9501888181326291E-2</v>
      </c>
      <c r="J58" s="9">
        <f t="shared" si="2"/>
        <v>1.6166340247208043E-2</v>
      </c>
      <c r="L58" s="6">
        <f t="shared" si="3"/>
        <v>8.7036140626347994E-4</v>
      </c>
      <c r="M58" s="6">
        <f t="shared" si="3"/>
        <v>2.613505569884986E-4</v>
      </c>
      <c r="P58" s="6">
        <f t="shared" si="4"/>
        <v>-4.7693756227440654E-4</v>
      </c>
    </row>
    <row r="59" spans="1:16" x14ac:dyDescent="0.25">
      <c r="A59" s="2">
        <v>43544</v>
      </c>
      <c r="B59" s="4">
        <v>29.9</v>
      </c>
      <c r="C59" s="4">
        <v>14.22</v>
      </c>
      <c r="E59" s="6">
        <f t="shared" si="0"/>
        <v>-2.8589993502274286E-2</v>
      </c>
      <c r="F59" s="6">
        <f t="shared" si="0"/>
        <v>1.4084507042254472E-3</v>
      </c>
      <c r="I59" s="9">
        <f t="shared" si="1"/>
        <v>-3.4614724323194533E-2</v>
      </c>
      <c r="J59" s="9">
        <f t="shared" si="2"/>
        <v>1.1109398419131863E-3</v>
      </c>
      <c r="L59" s="6">
        <f t="shared" si="3"/>
        <v>1.1981791399707552E-3</v>
      </c>
      <c r="M59" s="6">
        <f t="shared" si="3"/>
        <v>1.2341873323500954E-6</v>
      </c>
      <c r="P59" s="6">
        <f t="shared" si="4"/>
        <v>-3.8454876367478262E-5</v>
      </c>
    </row>
    <row r="60" spans="1:16" x14ac:dyDescent="0.25">
      <c r="A60" s="2">
        <v>43545</v>
      </c>
      <c r="B60" s="4">
        <v>29.24</v>
      </c>
      <c r="C60" s="4">
        <v>14.14</v>
      </c>
      <c r="E60" s="6">
        <f t="shared" si="0"/>
        <v>-2.2073578595317733E-2</v>
      </c>
      <c r="F60" s="6">
        <f t="shared" si="0"/>
        <v>-5.625879043600567E-3</v>
      </c>
      <c r="I60" s="9">
        <f t="shared" si="1"/>
        <v>-2.809830941623798E-2</v>
      </c>
      <c r="J60" s="9">
        <f t="shared" si="2"/>
        <v>-5.9233899059128277E-3</v>
      </c>
      <c r="L60" s="6">
        <f t="shared" si="3"/>
        <v>7.8951499205064796E-4</v>
      </c>
      <c r="M60" s="6">
        <f t="shared" si="3"/>
        <v>3.5086547977469976E-5</v>
      </c>
      <c r="P60" s="6">
        <f t="shared" si="4"/>
        <v>1.6643724236935941E-4</v>
      </c>
    </row>
    <row r="61" spans="1:16" x14ac:dyDescent="0.25">
      <c r="A61" s="2">
        <v>43546</v>
      </c>
      <c r="B61" s="4">
        <v>27.7</v>
      </c>
      <c r="C61" s="4">
        <v>13.49</v>
      </c>
      <c r="E61" s="6">
        <f t="shared" si="0"/>
        <v>-5.2667578659370697E-2</v>
      </c>
      <c r="F61" s="6">
        <f t="shared" si="0"/>
        <v>-4.5968882602545995E-2</v>
      </c>
      <c r="I61" s="9">
        <f t="shared" si="1"/>
        <v>-5.8692309480290944E-2</v>
      </c>
      <c r="J61" s="9">
        <f t="shared" si="2"/>
        <v>-4.6266393464858259E-2</v>
      </c>
      <c r="L61" s="6">
        <f t="shared" si="3"/>
        <v>3.44478719213025E-3</v>
      </c>
      <c r="M61" s="6">
        <f t="shared" si="3"/>
        <v>2.140579164245079E-3</v>
      </c>
      <c r="P61" s="6">
        <f t="shared" si="4"/>
        <v>2.7154814837763715E-3</v>
      </c>
    </row>
    <row r="62" spans="1:16" x14ac:dyDescent="0.25">
      <c r="A62" s="2">
        <v>43549</v>
      </c>
      <c r="B62" s="4">
        <v>28.54</v>
      </c>
      <c r="C62" s="4">
        <v>14.06</v>
      </c>
      <c r="E62" s="6">
        <f t="shared" si="0"/>
        <v>3.0324909747292416E-2</v>
      </c>
      <c r="F62" s="6">
        <f t="shared" si="0"/>
        <v>4.2253521126760583E-2</v>
      </c>
      <c r="I62" s="9">
        <f t="shared" si="1"/>
        <v>2.4300178926372169E-2</v>
      </c>
      <c r="J62" s="9">
        <f t="shared" si="2"/>
        <v>4.1956010264448319E-2</v>
      </c>
      <c r="L62" s="6">
        <f t="shared" si="3"/>
        <v>5.9049869585370209E-4</v>
      </c>
      <c r="M62" s="6">
        <f t="shared" si="3"/>
        <v>1.7603067973104927E-3</v>
      </c>
      <c r="P62" s="6">
        <f t="shared" si="4"/>
        <v>1.0195385564628014E-3</v>
      </c>
    </row>
    <row r="63" spans="1:16" x14ac:dyDescent="0.25">
      <c r="A63" s="2">
        <v>43550</v>
      </c>
      <c r="B63" s="4">
        <v>27.4</v>
      </c>
      <c r="C63" s="4">
        <v>13.48</v>
      </c>
      <c r="E63" s="6">
        <f t="shared" si="0"/>
        <v>-3.9943938332165405E-2</v>
      </c>
      <c r="F63" s="6">
        <f t="shared" si="0"/>
        <v>-4.1251778093883362E-2</v>
      </c>
      <c r="I63" s="9">
        <f t="shared" si="1"/>
        <v>-4.5968669153085652E-2</v>
      </c>
      <c r="J63" s="9">
        <f t="shared" si="2"/>
        <v>-4.1549288956195626E-2</v>
      </c>
      <c r="L63" s="6">
        <f t="shared" si="3"/>
        <v>2.1131185437058483E-3</v>
      </c>
      <c r="M63" s="6">
        <f t="shared" si="3"/>
        <v>1.7263434127654399E-3</v>
      </c>
      <c r="P63" s="6">
        <f t="shared" si="4"/>
        <v>1.9099655175733121E-3</v>
      </c>
    </row>
    <row r="64" spans="1:16" x14ac:dyDescent="0.25">
      <c r="A64" s="2">
        <v>43551</v>
      </c>
      <c r="B64" s="4">
        <v>26.2</v>
      </c>
      <c r="C64" s="4">
        <v>12.73</v>
      </c>
      <c r="E64" s="6">
        <f t="shared" si="0"/>
        <v>-4.3795620437956179E-2</v>
      </c>
      <c r="F64" s="6">
        <f t="shared" si="0"/>
        <v>-5.5637982195845696E-2</v>
      </c>
      <c r="I64" s="9">
        <f t="shared" si="1"/>
        <v>-4.9820351258876426E-2</v>
      </c>
      <c r="J64" s="9">
        <f t="shared" si="2"/>
        <v>-5.593549305815796E-2</v>
      </c>
      <c r="L64" s="6">
        <f t="shared" si="3"/>
        <v>2.4820673995578301E-3</v>
      </c>
      <c r="M64" s="6">
        <f t="shared" si="3"/>
        <v>3.1287793836592376E-3</v>
      </c>
      <c r="P64" s="6">
        <f t="shared" si="4"/>
        <v>2.7867259119958737E-3</v>
      </c>
    </row>
    <row r="65" spans="1:16" x14ac:dyDescent="0.25">
      <c r="A65" s="2">
        <v>43552</v>
      </c>
      <c r="B65" s="4">
        <v>26.32</v>
      </c>
      <c r="C65" s="4">
        <v>12.6</v>
      </c>
      <c r="E65" s="6">
        <f t="shared" si="0"/>
        <v>4.5801526717557635E-3</v>
      </c>
      <c r="F65" s="6">
        <f t="shared" si="0"/>
        <v>-1.0212097407698411E-2</v>
      </c>
      <c r="I65" s="9">
        <f t="shared" si="1"/>
        <v>-1.4445781491644839E-3</v>
      </c>
      <c r="J65" s="9">
        <f t="shared" si="2"/>
        <v>-1.0509608270010672E-2</v>
      </c>
      <c r="L65" s="6">
        <f t="shared" si="3"/>
        <v>2.0868060290434861E-6</v>
      </c>
      <c r="M65" s="6">
        <f t="shared" si="3"/>
        <v>1.104518659890767E-4</v>
      </c>
      <c r="P65" s="6">
        <f t="shared" si="4"/>
        <v>1.518195046313577E-5</v>
      </c>
    </row>
    <row r="66" spans="1:16" x14ac:dyDescent="0.25">
      <c r="A66" s="2">
        <v>43553</v>
      </c>
      <c r="B66" s="4">
        <v>27.2</v>
      </c>
      <c r="C66" s="4">
        <v>12.93</v>
      </c>
      <c r="E66" s="6">
        <f t="shared" si="0"/>
        <v>3.3434650455927015E-2</v>
      </c>
      <c r="F66" s="6">
        <f t="shared" si="0"/>
        <v>2.6190476190476198E-2</v>
      </c>
      <c r="I66" s="9">
        <f t="shared" si="1"/>
        <v>2.7409919635006767E-2</v>
      </c>
      <c r="J66" s="9">
        <f t="shared" si="2"/>
        <v>2.5892965328163937E-2</v>
      </c>
      <c r="L66" s="6">
        <f t="shared" si="3"/>
        <v>7.5130369439752953E-4</v>
      </c>
      <c r="M66" s="6">
        <f t="shared" si="3"/>
        <v>6.7044565348549985E-4</v>
      </c>
      <c r="P66" s="6">
        <f t="shared" si="4"/>
        <v>7.0972409875699012E-4</v>
      </c>
    </row>
    <row r="67" spans="1:16" x14ac:dyDescent="0.25">
      <c r="A67" s="2">
        <v>43556</v>
      </c>
      <c r="B67" s="4">
        <v>28.24</v>
      </c>
      <c r="C67" s="4">
        <v>13</v>
      </c>
      <c r="E67" s="6">
        <f t="shared" si="0"/>
        <v>3.8235294117647027E-2</v>
      </c>
      <c r="F67" s="6">
        <f t="shared" si="0"/>
        <v>5.4137664346481269E-3</v>
      </c>
      <c r="I67" s="9">
        <f t="shared" si="1"/>
        <v>3.221056329672678E-2</v>
      </c>
      <c r="J67" s="9">
        <f t="shared" si="2"/>
        <v>5.1162555723358663E-3</v>
      </c>
      <c r="L67" s="6">
        <f t="shared" si="3"/>
        <v>1.0375203878924425E-3</v>
      </c>
      <c r="M67" s="6">
        <f t="shared" si="3"/>
        <v>2.6176071081457802E-5</v>
      </c>
      <c r="P67" s="6">
        <f t="shared" si="4"/>
        <v>1.6479747395495552E-4</v>
      </c>
    </row>
    <row r="68" spans="1:16" x14ac:dyDescent="0.25">
      <c r="A68" s="2">
        <v>43557</v>
      </c>
      <c r="B68" s="4">
        <v>28.5</v>
      </c>
      <c r="C68" s="4">
        <v>12.97</v>
      </c>
      <c r="E68" s="6">
        <f t="shared" si="0"/>
        <v>9.2067988668555808E-3</v>
      </c>
      <c r="F68" s="6">
        <f t="shared" si="0"/>
        <v>-2.3076923076922585E-3</v>
      </c>
      <c r="I68" s="9">
        <f t="shared" si="1"/>
        <v>3.1820680459353334E-3</v>
      </c>
      <c r="J68" s="9">
        <f t="shared" si="2"/>
        <v>-2.6052031700045195E-3</v>
      </c>
      <c r="L68" s="6">
        <f t="shared" si="3"/>
        <v>1.0125557048962712E-5</v>
      </c>
      <c r="M68" s="6">
        <f t="shared" si="3"/>
        <v>6.7870835570015977E-6</v>
      </c>
      <c r="P68" s="6">
        <f t="shared" si="4"/>
        <v>-8.2899337604408168E-6</v>
      </c>
    </row>
    <row r="69" spans="1:16" x14ac:dyDescent="0.25">
      <c r="A69" s="2">
        <v>43558</v>
      </c>
      <c r="B69" s="4">
        <v>29.38</v>
      </c>
      <c r="C69" s="4">
        <v>13.4</v>
      </c>
      <c r="E69" s="6">
        <f t="shared" ref="E69:F132" si="5">(B69-B68)/B68</f>
        <v>3.0877192982456104E-2</v>
      </c>
      <c r="F69" s="6">
        <f t="shared" si="5"/>
        <v>3.3153430994602905E-2</v>
      </c>
      <c r="I69" s="9">
        <f t="shared" ref="I69:I132" si="6">E69-$E$222</f>
        <v>2.4852462161535856E-2</v>
      </c>
      <c r="J69" s="9">
        <f t="shared" ref="J69:J132" si="7">F69-$F$222</f>
        <v>3.2855920132290641E-2</v>
      </c>
      <c r="L69" s="6">
        <f t="shared" ref="L69:M132" si="8">I69*I69</f>
        <v>6.1764487549057152E-4</v>
      </c>
      <c r="M69" s="6">
        <f t="shared" si="8"/>
        <v>1.0795114877394615E-3</v>
      </c>
      <c r="P69" s="6">
        <f t="shared" ref="P69:P132" si="9">I69*J69</f>
        <v>8.1655051187019736E-4</v>
      </c>
    </row>
    <row r="70" spans="1:16" x14ac:dyDescent="0.25">
      <c r="A70" s="2">
        <v>43559</v>
      </c>
      <c r="B70" s="4">
        <v>29.62</v>
      </c>
      <c r="C70" s="4">
        <v>14.31</v>
      </c>
      <c r="E70" s="6">
        <f t="shared" si="5"/>
        <v>8.1688223281144307E-3</v>
      </c>
      <c r="F70" s="6">
        <f t="shared" si="5"/>
        <v>6.7910447761194037E-2</v>
      </c>
      <c r="I70" s="9">
        <f t="shared" si="6"/>
        <v>2.1440915071941832E-3</v>
      </c>
      <c r="J70" s="9">
        <f t="shared" si="7"/>
        <v>6.7612936898881773E-2</v>
      </c>
      <c r="L70" s="6">
        <f t="shared" si="8"/>
        <v>4.5971283912222239E-6</v>
      </c>
      <c r="M70" s="6">
        <f t="shared" si="8"/>
        <v>4.571509236092168E-3</v>
      </c>
      <c r="P70" s="6">
        <f t="shared" si="9"/>
        <v>1.4496832378134861E-4</v>
      </c>
    </row>
    <row r="71" spans="1:16" x14ac:dyDescent="0.25">
      <c r="A71" s="2">
        <v>43560</v>
      </c>
      <c r="B71" s="4">
        <v>29.56</v>
      </c>
      <c r="C71" s="4">
        <v>14.55</v>
      </c>
      <c r="E71" s="6">
        <f t="shared" si="5"/>
        <v>-2.0256583389602388E-3</v>
      </c>
      <c r="F71" s="6">
        <f t="shared" si="5"/>
        <v>1.6771488469601692E-2</v>
      </c>
      <c r="I71" s="9">
        <f t="shared" si="6"/>
        <v>-8.0503891598804854E-3</v>
      </c>
      <c r="J71" s="9">
        <f t="shared" si="7"/>
        <v>1.6473977607289431E-2</v>
      </c>
      <c r="L71" s="6">
        <f t="shared" si="8"/>
        <v>6.4808765625521227E-5</v>
      </c>
      <c r="M71" s="6">
        <f t="shared" si="8"/>
        <v>2.713919382054736E-4</v>
      </c>
      <c r="P71" s="6">
        <f t="shared" si="9"/>
        <v>-1.3262193074983669E-4</v>
      </c>
    </row>
    <row r="72" spans="1:16" x14ac:dyDescent="0.25">
      <c r="A72" s="2">
        <v>43563</v>
      </c>
      <c r="B72" s="4">
        <v>28.54</v>
      </c>
      <c r="C72" s="4">
        <v>14.16</v>
      </c>
      <c r="E72" s="6">
        <f t="shared" si="5"/>
        <v>-3.4506089309878203E-2</v>
      </c>
      <c r="F72" s="6">
        <f t="shared" si="5"/>
        <v>-2.6804123711340243E-2</v>
      </c>
      <c r="I72" s="9">
        <f t="shared" si="6"/>
        <v>-4.0530820130798451E-2</v>
      </c>
      <c r="J72" s="9">
        <f t="shared" si="7"/>
        <v>-2.7101634573652503E-2</v>
      </c>
      <c r="L72" s="6">
        <f t="shared" si="8"/>
        <v>1.642747380475137E-3</v>
      </c>
      <c r="M72" s="6">
        <f t="shared" si="8"/>
        <v>7.3449859656379672E-4</v>
      </c>
      <c r="P72" s="6">
        <f t="shared" si="9"/>
        <v>1.0984514761553381E-3</v>
      </c>
    </row>
    <row r="73" spans="1:16" x14ac:dyDescent="0.25">
      <c r="A73" s="2">
        <v>43564</v>
      </c>
      <c r="B73" s="4">
        <v>28.62</v>
      </c>
      <c r="C73" s="4">
        <v>14.46</v>
      </c>
      <c r="E73" s="6">
        <f t="shared" si="5"/>
        <v>2.8030833917309689E-3</v>
      </c>
      <c r="F73" s="6">
        <f t="shared" si="5"/>
        <v>2.1186440677966153E-2</v>
      </c>
      <c r="I73" s="9">
        <f t="shared" si="6"/>
        <v>-3.2216474291892785E-3</v>
      </c>
      <c r="J73" s="9">
        <f t="shared" si="7"/>
        <v>2.0888929815653892E-2</v>
      </c>
      <c r="L73" s="6">
        <f t="shared" si="8"/>
        <v>1.0379012158001887E-5</v>
      </c>
      <c r="M73" s="6">
        <f t="shared" si="8"/>
        <v>4.3634738884331417E-4</v>
      </c>
      <c r="P73" s="6">
        <f t="shared" si="9"/>
        <v>-6.7296767039116631E-5</v>
      </c>
    </row>
    <row r="74" spans="1:16" x14ac:dyDescent="0.25">
      <c r="A74" s="2">
        <v>43565</v>
      </c>
      <c r="B74" s="4">
        <v>28.94</v>
      </c>
      <c r="C74" s="4">
        <v>13.97</v>
      </c>
      <c r="E74" s="6">
        <f t="shared" si="5"/>
        <v>1.1180992313067795E-2</v>
      </c>
      <c r="F74" s="6">
        <f t="shared" si="5"/>
        <v>-3.3886583679114811E-2</v>
      </c>
      <c r="I74" s="9">
        <f t="shared" si="6"/>
        <v>5.1562614921475472E-3</v>
      </c>
      <c r="J74" s="9">
        <f t="shared" si="7"/>
        <v>-3.4184094541427075E-2</v>
      </c>
      <c r="L74" s="6">
        <f t="shared" si="8"/>
        <v>2.6587032575403649E-5</v>
      </c>
      <c r="M74" s="6">
        <f t="shared" si="8"/>
        <v>1.1685523196172244E-3</v>
      </c>
      <c r="P74" s="6">
        <f t="shared" si="9"/>
        <v>-1.762621303278916E-4</v>
      </c>
    </row>
    <row r="75" spans="1:16" x14ac:dyDescent="0.25">
      <c r="A75" s="2">
        <v>43566</v>
      </c>
      <c r="B75" s="4">
        <v>29.22</v>
      </c>
      <c r="C75" s="4">
        <v>14.03</v>
      </c>
      <c r="E75" s="6">
        <f t="shared" si="5"/>
        <v>9.675190048375866E-3</v>
      </c>
      <c r="F75" s="6">
        <f t="shared" si="5"/>
        <v>4.2949176807443607E-3</v>
      </c>
      <c r="I75" s="9">
        <f t="shared" si="6"/>
        <v>3.6504592274556186E-3</v>
      </c>
      <c r="J75" s="9">
        <f t="shared" si="7"/>
        <v>3.9974068184321001E-3</v>
      </c>
      <c r="L75" s="6">
        <f t="shared" si="8"/>
        <v>1.3325852571315872E-5</v>
      </c>
      <c r="M75" s="6">
        <f t="shared" si="8"/>
        <v>1.5979261272047445E-5</v>
      </c>
      <c r="P75" s="6">
        <f t="shared" si="9"/>
        <v>1.4592370606239467E-5</v>
      </c>
    </row>
    <row r="76" spans="1:16" x14ac:dyDescent="0.25">
      <c r="A76" s="2">
        <v>43567</v>
      </c>
      <c r="B76" s="4">
        <v>29.72</v>
      </c>
      <c r="C76" s="4">
        <v>13.89</v>
      </c>
      <c r="E76" s="6">
        <f t="shared" si="5"/>
        <v>1.7111567419575632E-2</v>
      </c>
      <c r="F76" s="6">
        <f t="shared" si="5"/>
        <v>-9.9786172487525866E-3</v>
      </c>
      <c r="I76" s="9">
        <f t="shared" si="6"/>
        <v>1.1086836598655385E-2</v>
      </c>
      <c r="J76" s="9">
        <f t="shared" si="7"/>
        <v>-1.0276128111064847E-2</v>
      </c>
      <c r="L76" s="6">
        <f t="shared" si="8"/>
        <v>1.229179457652845E-4</v>
      </c>
      <c r="M76" s="6">
        <f t="shared" si="8"/>
        <v>1.0559880895501719E-4</v>
      </c>
      <c r="P76" s="6">
        <f t="shared" si="9"/>
        <v>-1.1392975323422518E-4</v>
      </c>
    </row>
    <row r="77" spans="1:16" x14ac:dyDescent="0.25">
      <c r="A77" s="2">
        <v>43570</v>
      </c>
      <c r="B77" s="4">
        <v>29.38</v>
      </c>
      <c r="C77" s="4">
        <v>13.94</v>
      </c>
      <c r="E77" s="6">
        <f t="shared" si="5"/>
        <v>-1.1440107671601611E-2</v>
      </c>
      <c r="F77" s="6">
        <f t="shared" si="5"/>
        <v>3.5997120230380803E-3</v>
      </c>
      <c r="I77" s="9">
        <f t="shared" si="6"/>
        <v>-1.746483849252186E-2</v>
      </c>
      <c r="J77" s="9">
        <f t="shared" si="7"/>
        <v>3.3022011607258192E-3</v>
      </c>
      <c r="L77" s="6">
        <f t="shared" si="8"/>
        <v>3.0502058356987323E-4</v>
      </c>
      <c r="M77" s="6">
        <f t="shared" si="8"/>
        <v>1.0904532505898948E-5</v>
      </c>
      <c r="P77" s="6">
        <f t="shared" si="9"/>
        <v>-5.7672409941894652E-5</v>
      </c>
    </row>
    <row r="78" spans="1:16" x14ac:dyDescent="0.25">
      <c r="A78" s="2">
        <v>43571</v>
      </c>
      <c r="B78" s="4">
        <v>30.32</v>
      </c>
      <c r="C78" s="4">
        <v>14.35</v>
      </c>
      <c r="E78" s="6">
        <f t="shared" si="5"/>
        <v>3.1994554118447968E-2</v>
      </c>
      <c r="F78" s="6">
        <f t="shared" si="5"/>
        <v>2.9411764705882363E-2</v>
      </c>
      <c r="I78" s="9">
        <f t="shared" si="6"/>
        <v>2.5969823297527721E-2</v>
      </c>
      <c r="J78" s="9">
        <f t="shared" si="7"/>
        <v>2.9114253843570102E-2</v>
      </c>
      <c r="L78" s="6">
        <f t="shared" si="8"/>
        <v>6.7443172210481363E-4</v>
      </c>
      <c r="M78" s="6">
        <f t="shared" si="8"/>
        <v>8.4763977686783652E-4</v>
      </c>
      <c r="P78" s="6">
        <f t="shared" si="9"/>
        <v>7.5609202775688282E-4</v>
      </c>
    </row>
    <row r="79" spans="1:16" x14ac:dyDescent="0.25">
      <c r="A79" s="2">
        <v>43572</v>
      </c>
      <c r="B79" s="4">
        <v>30.34</v>
      </c>
      <c r="C79" s="4">
        <v>14.35</v>
      </c>
      <c r="E79" s="6">
        <f t="shared" si="5"/>
        <v>6.5963060686014419E-4</v>
      </c>
      <c r="F79" s="6">
        <f t="shared" si="5"/>
        <v>0</v>
      </c>
      <c r="I79" s="9">
        <f t="shared" si="6"/>
        <v>-5.3651002140601032E-3</v>
      </c>
      <c r="J79" s="9">
        <f t="shared" si="7"/>
        <v>-2.9751086231226089E-4</v>
      </c>
      <c r="L79" s="6">
        <f t="shared" si="8"/>
        <v>2.8784300306907767E-5</v>
      </c>
      <c r="M79" s="6">
        <f t="shared" si="8"/>
        <v>8.8512713193785056E-8</v>
      </c>
      <c r="P79" s="6">
        <f t="shared" si="9"/>
        <v>1.5961755910767168E-6</v>
      </c>
    </row>
    <row r="80" spans="1:16" x14ac:dyDescent="0.25">
      <c r="A80" s="2">
        <v>43573</v>
      </c>
      <c r="B80" s="4">
        <v>30.1</v>
      </c>
      <c r="C80" s="4">
        <v>14.33</v>
      </c>
      <c r="E80" s="6">
        <f t="shared" si="5"/>
        <v>-7.9103493737639561E-3</v>
      </c>
      <c r="F80" s="6">
        <f t="shared" si="5"/>
        <v>-1.393728222996486E-3</v>
      </c>
      <c r="I80" s="9">
        <f t="shared" si="6"/>
        <v>-1.3935080194684204E-2</v>
      </c>
      <c r="J80" s="9">
        <f t="shared" si="7"/>
        <v>-1.6912390853087468E-3</v>
      </c>
      <c r="L80" s="6">
        <f t="shared" si="8"/>
        <v>1.9418646003227993E-4</v>
      </c>
      <c r="M80" s="6">
        <f t="shared" si="8"/>
        <v>2.8602896436759664E-6</v>
      </c>
      <c r="P80" s="6">
        <f t="shared" si="9"/>
        <v>2.3567552282161745E-5</v>
      </c>
    </row>
    <row r="81" spans="1:16" x14ac:dyDescent="0.25">
      <c r="A81" s="2">
        <v>43574</v>
      </c>
      <c r="B81" s="4">
        <v>30.16</v>
      </c>
      <c r="C81" s="4">
        <v>14.15</v>
      </c>
      <c r="E81" s="6">
        <f t="shared" si="5"/>
        <v>1.993355481727532E-3</v>
      </c>
      <c r="F81" s="6">
        <f t="shared" si="5"/>
        <v>-1.256106071179342E-2</v>
      </c>
      <c r="I81" s="9">
        <f t="shared" si="6"/>
        <v>-4.0313753391927158E-3</v>
      </c>
      <c r="J81" s="9">
        <f t="shared" si="7"/>
        <v>-1.2858571574105681E-2</v>
      </c>
      <c r="L81" s="6">
        <f t="shared" si="8"/>
        <v>1.6251987125451184E-5</v>
      </c>
      <c r="M81" s="6">
        <f t="shared" si="8"/>
        <v>1.6534286292639865E-4</v>
      </c>
      <c r="P81" s="6">
        <f t="shared" si="9"/>
        <v>5.18377283410941E-5</v>
      </c>
    </row>
    <row r="82" spans="1:16" x14ac:dyDescent="0.25">
      <c r="A82" s="2">
        <v>43577</v>
      </c>
      <c r="B82" s="4">
        <v>29.76</v>
      </c>
      <c r="C82" s="4">
        <v>13.93</v>
      </c>
      <c r="E82" s="6">
        <f t="shared" si="5"/>
        <v>-1.3262599469495973E-2</v>
      </c>
      <c r="F82" s="6">
        <f t="shared" si="5"/>
        <v>-1.5547703180212058E-2</v>
      </c>
      <c r="I82" s="9">
        <f t="shared" si="6"/>
        <v>-1.9287330290416221E-2</v>
      </c>
      <c r="J82" s="9">
        <f t="shared" si="7"/>
        <v>-1.5845214042524321E-2</v>
      </c>
      <c r="L82" s="6">
        <f t="shared" si="8"/>
        <v>3.7200110973160705E-4</v>
      </c>
      <c r="M82" s="6">
        <f t="shared" si="8"/>
        <v>2.5107080805340993E-4</v>
      </c>
      <c r="P82" s="6">
        <f t="shared" si="9"/>
        <v>3.0561187676050779E-4</v>
      </c>
    </row>
    <row r="83" spans="1:16" x14ac:dyDescent="0.25">
      <c r="A83" s="2">
        <v>43579</v>
      </c>
      <c r="B83" s="4">
        <v>29.94</v>
      </c>
      <c r="C83" s="4">
        <v>14.04</v>
      </c>
      <c r="E83" s="6">
        <f t="shared" si="5"/>
        <v>6.0483870967741838E-3</v>
      </c>
      <c r="F83" s="6">
        <f t="shared" si="5"/>
        <v>7.8966259870782082E-3</v>
      </c>
      <c r="I83" s="9">
        <f t="shared" si="6"/>
        <v>2.3656275853936419E-5</v>
      </c>
      <c r="J83" s="9">
        <f t="shared" si="7"/>
        <v>7.5991151247659476E-3</v>
      </c>
      <c r="L83" s="6">
        <f t="shared" si="8"/>
        <v>5.5961938727753524E-10</v>
      </c>
      <c r="M83" s="6">
        <f t="shared" si="8"/>
        <v>5.7746550679446581E-5</v>
      </c>
      <c r="P83" s="6">
        <f t="shared" si="9"/>
        <v>1.7976676363728373E-7</v>
      </c>
    </row>
    <row r="84" spans="1:16" x14ac:dyDescent="0.25">
      <c r="A84" s="2">
        <v>43580</v>
      </c>
      <c r="B84" s="4">
        <v>29</v>
      </c>
      <c r="C84" s="4">
        <v>13.73</v>
      </c>
      <c r="E84" s="6">
        <f t="shared" si="5"/>
        <v>-3.1396125584502381E-2</v>
      </c>
      <c r="F84" s="6">
        <f t="shared" si="5"/>
        <v>-2.2079772079771989E-2</v>
      </c>
      <c r="I84" s="9">
        <f t="shared" si="6"/>
        <v>-3.7420856405422628E-2</v>
      </c>
      <c r="J84" s="9">
        <f t="shared" si="7"/>
        <v>-2.2377282942084249E-2</v>
      </c>
      <c r="L84" s="6">
        <f t="shared" si="8"/>
        <v>1.4003204941152598E-3</v>
      </c>
      <c r="M84" s="6">
        <f t="shared" si="8"/>
        <v>5.0074279187009476E-4</v>
      </c>
      <c r="P84" s="6">
        <f t="shared" si="9"/>
        <v>8.3737709171924791E-4</v>
      </c>
    </row>
    <row r="85" spans="1:16" x14ac:dyDescent="0.25">
      <c r="A85" s="2">
        <v>43581</v>
      </c>
      <c r="B85" s="4">
        <v>29.32</v>
      </c>
      <c r="C85" s="4">
        <v>13.92</v>
      </c>
      <c r="E85" s="6">
        <f t="shared" si="5"/>
        <v>1.1034482758620699E-2</v>
      </c>
      <c r="F85" s="6">
        <f t="shared" si="5"/>
        <v>1.3838310269482847E-2</v>
      </c>
      <c r="I85" s="9">
        <f t="shared" si="6"/>
        <v>5.0097519377004518E-3</v>
      </c>
      <c r="J85" s="9">
        <f t="shared" si="7"/>
        <v>1.3540799407170586E-2</v>
      </c>
      <c r="L85" s="6">
        <f t="shared" si="8"/>
        <v>2.509761447729343E-5</v>
      </c>
      <c r="M85" s="6">
        <f t="shared" si="8"/>
        <v>1.8335324858523132E-4</v>
      </c>
      <c r="P85" s="6">
        <f t="shared" si="9"/>
        <v>6.783604606808597E-5</v>
      </c>
    </row>
    <row r="86" spans="1:16" x14ac:dyDescent="0.25">
      <c r="A86" s="2">
        <v>43584</v>
      </c>
      <c r="B86" s="4">
        <v>30.14</v>
      </c>
      <c r="C86" s="4">
        <v>14.22</v>
      </c>
      <c r="E86" s="6">
        <f t="shared" si="5"/>
        <v>2.796725784447477E-2</v>
      </c>
      <c r="F86" s="6">
        <f t="shared" si="5"/>
        <v>2.1551724137931084E-2</v>
      </c>
      <c r="I86" s="9">
        <f t="shared" si="6"/>
        <v>2.1942527023554523E-2</v>
      </c>
      <c r="J86" s="9">
        <f t="shared" si="7"/>
        <v>2.1254213275618824E-2</v>
      </c>
      <c r="L86" s="6">
        <f t="shared" si="8"/>
        <v>4.814744921794205E-4</v>
      </c>
      <c r="M86" s="6">
        <f t="shared" si="8"/>
        <v>4.5174158196549145E-4</v>
      </c>
      <c r="P86" s="6">
        <f t="shared" si="9"/>
        <v>4.6637114916465734E-4</v>
      </c>
    </row>
    <row r="87" spans="1:16" x14ac:dyDescent="0.25">
      <c r="A87" s="2">
        <v>43585</v>
      </c>
      <c r="B87" s="4">
        <v>30.92</v>
      </c>
      <c r="C87" s="4">
        <v>14.31</v>
      </c>
      <c r="E87" s="6">
        <f t="shared" si="5"/>
        <v>2.5879230258792341E-2</v>
      </c>
      <c r="F87" s="6">
        <f t="shared" si="5"/>
        <v>6.3291139240506224E-3</v>
      </c>
      <c r="I87" s="9">
        <f t="shared" si="6"/>
        <v>1.9854499437872094E-2</v>
      </c>
      <c r="J87" s="9">
        <f t="shared" si="7"/>
        <v>6.0316030617383618E-3</v>
      </c>
      <c r="L87" s="6">
        <f t="shared" si="8"/>
        <v>3.9420114792846332E-4</v>
      </c>
      <c r="M87" s="6">
        <f t="shared" si="8"/>
        <v>3.6380235494371583E-5</v>
      </c>
      <c r="P87" s="6">
        <f t="shared" si="9"/>
        <v>1.197544595987519E-4</v>
      </c>
    </row>
    <row r="88" spans="1:16" x14ac:dyDescent="0.25">
      <c r="A88" s="2">
        <v>43587</v>
      </c>
      <c r="B88" s="4">
        <v>30.38</v>
      </c>
      <c r="C88" s="4">
        <v>14.07</v>
      </c>
      <c r="E88" s="6">
        <f t="shared" si="5"/>
        <v>-1.746442432082803E-2</v>
      </c>
      <c r="F88" s="6">
        <f t="shared" si="5"/>
        <v>-1.6771488469601692E-2</v>
      </c>
      <c r="I88" s="9">
        <f t="shared" si="6"/>
        <v>-2.3489155141748277E-2</v>
      </c>
      <c r="J88" s="9">
        <f t="shared" si="7"/>
        <v>-1.7068999331913953E-2</v>
      </c>
      <c r="L88" s="6">
        <f t="shared" si="8"/>
        <v>5.5174040927311952E-4</v>
      </c>
      <c r="M88" s="6">
        <f t="shared" si="8"/>
        <v>2.9135073819287896E-4</v>
      </c>
      <c r="P88" s="6">
        <f t="shared" si="9"/>
        <v>4.0093637342172454E-4</v>
      </c>
    </row>
    <row r="89" spans="1:16" x14ac:dyDescent="0.25">
      <c r="A89" s="2">
        <v>43588</v>
      </c>
      <c r="B89" s="4">
        <v>30.74</v>
      </c>
      <c r="C89" s="4">
        <v>13.9</v>
      </c>
      <c r="E89" s="6">
        <f t="shared" si="5"/>
        <v>1.1849901250822891E-2</v>
      </c>
      <c r="F89" s="6">
        <f t="shared" si="5"/>
        <v>-1.2082444918265808E-2</v>
      </c>
      <c r="I89" s="9">
        <f t="shared" si="6"/>
        <v>5.825170429902644E-3</v>
      </c>
      <c r="J89" s="9">
        <f t="shared" si="7"/>
        <v>-1.2379955780578069E-2</v>
      </c>
      <c r="L89" s="6">
        <f t="shared" si="8"/>
        <v>3.3932610537412158E-5</v>
      </c>
      <c r="M89" s="6">
        <f t="shared" si="8"/>
        <v>1.5326330512906833E-4</v>
      </c>
      <c r="P89" s="6">
        <f t="shared" si="9"/>
        <v>-7.2115352336525674E-5</v>
      </c>
    </row>
    <row r="90" spans="1:16" x14ac:dyDescent="0.25">
      <c r="A90" s="2">
        <v>43591</v>
      </c>
      <c r="B90" s="4">
        <v>30.52</v>
      </c>
      <c r="C90" s="4">
        <v>13.8</v>
      </c>
      <c r="E90" s="6">
        <f t="shared" si="5"/>
        <v>-7.156798959011024E-3</v>
      </c>
      <c r="F90" s="6">
        <f t="shared" si="5"/>
        <v>-7.1942446043165211E-3</v>
      </c>
      <c r="I90" s="9">
        <f t="shared" si="6"/>
        <v>-1.3181529779931271E-2</v>
      </c>
      <c r="J90" s="9">
        <f t="shared" si="7"/>
        <v>-7.4917554666287817E-3</v>
      </c>
      <c r="L90" s="6">
        <f t="shared" si="8"/>
        <v>1.7375272733921495E-4</v>
      </c>
      <c r="M90" s="6">
        <f t="shared" si="8"/>
        <v>5.6126399971762238E-5</v>
      </c>
      <c r="P90" s="6">
        <f t="shared" si="9"/>
        <v>9.8752797787330182E-5</v>
      </c>
    </row>
    <row r="91" spans="1:16" x14ac:dyDescent="0.25">
      <c r="A91" s="2">
        <v>43592</v>
      </c>
      <c r="B91" s="4">
        <v>30.02</v>
      </c>
      <c r="C91" s="4">
        <v>13.52</v>
      </c>
      <c r="E91" s="6">
        <f t="shared" si="5"/>
        <v>-1.6382699868938401E-2</v>
      </c>
      <c r="F91" s="6">
        <f t="shared" si="5"/>
        <v>-2.028985507246385E-2</v>
      </c>
      <c r="I91" s="9">
        <f t="shared" si="6"/>
        <v>-2.2407430689858648E-2</v>
      </c>
      <c r="J91" s="9">
        <f t="shared" si="7"/>
        <v>-2.0587365934776111E-2</v>
      </c>
      <c r="L91" s="6">
        <f t="shared" si="8"/>
        <v>5.0209295012081925E-4</v>
      </c>
      <c r="M91" s="6">
        <f t="shared" si="8"/>
        <v>4.2383963613237981E-4</v>
      </c>
      <c r="P91" s="6">
        <f t="shared" si="9"/>
        <v>4.6130997527025271E-4</v>
      </c>
    </row>
    <row r="92" spans="1:16" x14ac:dyDescent="0.25">
      <c r="A92" s="2">
        <v>43593</v>
      </c>
      <c r="B92" s="4">
        <v>28.98</v>
      </c>
      <c r="C92" s="4">
        <v>12.96</v>
      </c>
      <c r="E92" s="6">
        <f t="shared" si="5"/>
        <v>-3.4643570952698176E-2</v>
      </c>
      <c r="F92" s="6">
        <f t="shared" si="5"/>
        <v>-4.1420118343195172E-2</v>
      </c>
      <c r="I92" s="9">
        <f t="shared" si="6"/>
        <v>-4.0668301773618423E-2</v>
      </c>
      <c r="J92" s="9">
        <f t="shared" si="7"/>
        <v>-4.1717629205507437E-2</v>
      </c>
      <c r="L92" s="6">
        <f t="shared" si="8"/>
        <v>1.6539107691500954E-3</v>
      </c>
      <c r="M92" s="6">
        <f t="shared" si="8"/>
        <v>1.7403605865282071E-3</v>
      </c>
      <c r="P92" s="6">
        <f t="shared" si="9"/>
        <v>1.6965851338094939E-3</v>
      </c>
    </row>
    <row r="93" spans="1:16" x14ac:dyDescent="0.25">
      <c r="A93" s="2">
        <v>43594</v>
      </c>
      <c r="B93" s="4">
        <v>28.96</v>
      </c>
      <c r="C93" s="4">
        <v>12.46</v>
      </c>
      <c r="E93" s="6">
        <f t="shared" si="5"/>
        <v>-6.9013112491371888E-4</v>
      </c>
      <c r="F93" s="6">
        <f t="shared" si="5"/>
        <v>-3.8580246913580245E-2</v>
      </c>
      <c r="I93" s="9">
        <f t="shared" si="6"/>
        <v>-6.7148619458339666E-3</v>
      </c>
      <c r="J93" s="9">
        <f t="shared" si="7"/>
        <v>-3.8877757775892509E-2</v>
      </c>
      <c r="L93" s="6">
        <f t="shared" si="8"/>
        <v>4.5089370951609126E-5</v>
      </c>
      <c r="M93" s="6">
        <f t="shared" si="8"/>
        <v>1.5114800496809704E-3</v>
      </c>
      <c r="P93" s="6">
        <f t="shared" si="9"/>
        <v>2.6105877622869118E-4</v>
      </c>
    </row>
    <row r="94" spans="1:16" x14ac:dyDescent="0.25">
      <c r="A94" s="2">
        <v>43595</v>
      </c>
      <c r="B94" s="4">
        <v>28.5</v>
      </c>
      <c r="C94" s="4">
        <v>12.15</v>
      </c>
      <c r="E94" s="6">
        <f t="shared" si="5"/>
        <v>-1.5883977900552515E-2</v>
      </c>
      <c r="F94" s="6">
        <f t="shared" si="5"/>
        <v>-2.4879614767255254E-2</v>
      </c>
      <c r="I94" s="9">
        <f t="shared" si="6"/>
        <v>-2.1908708721472762E-2</v>
      </c>
      <c r="J94" s="9">
        <f t="shared" si="7"/>
        <v>-2.5177125629567514E-2</v>
      </c>
      <c r="L94" s="6">
        <f t="shared" si="8"/>
        <v>4.799915178423367E-4</v>
      </c>
      <c r="M94" s="6">
        <f t="shared" si="8"/>
        <v>6.3388765496702536E-4</v>
      </c>
      <c r="P94" s="6">
        <f t="shared" si="9"/>
        <v>5.5159831186212124E-4</v>
      </c>
    </row>
    <row r="95" spans="1:16" x14ac:dyDescent="0.25">
      <c r="A95" s="2">
        <v>43598</v>
      </c>
      <c r="B95" s="4">
        <v>29.6</v>
      </c>
      <c r="C95" s="4">
        <v>12.36</v>
      </c>
      <c r="E95" s="6">
        <f t="shared" si="5"/>
        <v>3.8596491228070226E-2</v>
      </c>
      <c r="F95" s="6">
        <f t="shared" si="5"/>
        <v>1.7283950617283873E-2</v>
      </c>
      <c r="I95" s="9">
        <f t="shared" si="6"/>
        <v>3.2571760407149979E-2</v>
      </c>
      <c r="J95" s="9">
        <f t="shared" si="7"/>
        <v>1.6986439754971612E-2</v>
      </c>
      <c r="L95" s="6">
        <f t="shared" si="8"/>
        <v>1.0609195760207829E-3</v>
      </c>
      <c r="M95" s="6">
        <f t="shared" si="8"/>
        <v>2.8853913554928006E-4</v>
      </c>
      <c r="P95" s="6">
        <f t="shared" si="9"/>
        <v>5.5327824586942273E-4</v>
      </c>
    </row>
    <row r="96" spans="1:16" x14ac:dyDescent="0.25">
      <c r="A96" s="2">
        <v>43599</v>
      </c>
      <c r="B96" s="4">
        <v>29.66</v>
      </c>
      <c r="C96" s="4">
        <v>12.5</v>
      </c>
      <c r="E96" s="6">
        <f t="shared" si="5"/>
        <v>2.0270270270269838E-3</v>
      </c>
      <c r="F96" s="6">
        <f t="shared" si="5"/>
        <v>1.1326860841423994E-2</v>
      </c>
      <c r="I96" s="9">
        <f t="shared" si="6"/>
        <v>-3.9977037938932636E-3</v>
      </c>
      <c r="J96" s="9">
        <f t="shared" si="7"/>
        <v>1.1029349979111733E-2</v>
      </c>
      <c r="L96" s="6">
        <f t="shared" si="8"/>
        <v>1.5981635623708593E-5</v>
      </c>
      <c r="M96" s="6">
        <f t="shared" si="8"/>
        <v>1.21646560961732E-4</v>
      </c>
      <c r="P96" s="6">
        <f t="shared" si="9"/>
        <v>-4.4092074255671562E-5</v>
      </c>
    </row>
    <row r="97" spans="1:16" x14ac:dyDescent="0.25">
      <c r="A97" s="2">
        <v>43600</v>
      </c>
      <c r="B97" s="4">
        <v>29.5</v>
      </c>
      <c r="C97" s="4">
        <v>12.1</v>
      </c>
      <c r="E97" s="6">
        <f t="shared" si="5"/>
        <v>-5.3944706675657502E-3</v>
      </c>
      <c r="F97" s="6">
        <f t="shared" si="5"/>
        <v>-3.2000000000000028E-2</v>
      </c>
      <c r="I97" s="9">
        <f t="shared" si="6"/>
        <v>-1.1419201488485999E-2</v>
      </c>
      <c r="J97" s="9">
        <f t="shared" si="7"/>
        <v>-3.2297510862312293E-2</v>
      </c>
      <c r="L97" s="6">
        <f t="shared" si="8"/>
        <v>1.3039816263464086E-4</v>
      </c>
      <c r="M97" s="6">
        <f t="shared" si="8"/>
        <v>1.0431292079011805E-3</v>
      </c>
      <c r="P97" s="6">
        <f t="shared" si="9"/>
        <v>3.6881178411330925E-4</v>
      </c>
    </row>
    <row r="98" spans="1:16" x14ac:dyDescent="0.25">
      <c r="A98" s="2">
        <v>43601</v>
      </c>
      <c r="B98" s="4">
        <v>29.38</v>
      </c>
      <c r="C98" s="4">
        <v>12.27</v>
      </c>
      <c r="E98" s="6">
        <f t="shared" si="5"/>
        <v>-4.0677966101695254E-3</v>
      </c>
      <c r="F98" s="6">
        <f t="shared" si="5"/>
        <v>1.4049586776859498E-2</v>
      </c>
      <c r="I98" s="9">
        <f t="shared" si="6"/>
        <v>-1.0092527431089772E-2</v>
      </c>
      <c r="J98" s="9">
        <f t="shared" si="7"/>
        <v>1.3752075914547237E-2</v>
      </c>
      <c r="L98" s="6">
        <f t="shared" si="8"/>
        <v>1.0185910994729952E-4</v>
      </c>
      <c r="M98" s="6">
        <f t="shared" si="8"/>
        <v>1.8911959195947023E-4</v>
      </c>
      <c r="P98" s="6">
        <f t="shared" si="9"/>
        <v>-1.3879320340199694E-4</v>
      </c>
    </row>
    <row r="99" spans="1:16" x14ac:dyDescent="0.25">
      <c r="A99" s="2">
        <v>43602</v>
      </c>
      <c r="B99" s="4">
        <v>28.86</v>
      </c>
      <c r="C99" s="4">
        <v>12.02</v>
      </c>
      <c r="E99" s="6">
        <f t="shared" si="5"/>
        <v>-1.7699115044247773E-2</v>
      </c>
      <c r="F99" s="6">
        <f t="shared" si="5"/>
        <v>-2.0374898125509373E-2</v>
      </c>
      <c r="I99" s="9">
        <f t="shared" si="6"/>
        <v>-2.3723845865168021E-2</v>
      </c>
      <c r="J99" s="9">
        <f t="shared" si="7"/>
        <v>-2.0672408987821633E-2</v>
      </c>
      <c r="L99" s="6">
        <f t="shared" si="8"/>
        <v>5.6282086263424985E-4</v>
      </c>
      <c r="M99" s="6">
        <f t="shared" si="8"/>
        <v>4.2734849335976865E-4</v>
      </c>
      <c r="P99" s="6">
        <f t="shared" si="9"/>
        <v>4.904290444887945E-4</v>
      </c>
    </row>
    <row r="100" spans="1:16" x14ac:dyDescent="0.25">
      <c r="A100" s="2">
        <v>43605</v>
      </c>
      <c r="B100" s="4">
        <v>29.4</v>
      </c>
      <c r="C100" s="4">
        <v>12.09</v>
      </c>
      <c r="E100" s="6">
        <f t="shared" si="5"/>
        <v>1.8711018711018681E-2</v>
      </c>
      <c r="F100" s="6">
        <f t="shared" si="5"/>
        <v>5.8236272878536008E-3</v>
      </c>
      <c r="I100" s="9">
        <f t="shared" si="6"/>
        <v>1.2686287890098433E-2</v>
      </c>
      <c r="J100" s="9">
        <f t="shared" si="7"/>
        <v>5.5261164255413402E-3</v>
      </c>
      <c r="L100" s="6">
        <f t="shared" si="8"/>
        <v>1.6094190043045817E-4</v>
      </c>
      <c r="M100" s="6">
        <f t="shared" si="8"/>
        <v>3.0537962748637799E-5</v>
      </c>
      <c r="P100" s="6">
        <f t="shared" si="9"/>
        <v>7.0105903888619152E-5</v>
      </c>
    </row>
    <row r="101" spans="1:16" x14ac:dyDescent="0.25">
      <c r="A101" s="2">
        <v>43606</v>
      </c>
      <c r="B101" s="4">
        <v>28.92</v>
      </c>
      <c r="C101" s="4">
        <v>11.71</v>
      </c>
      <c r="E101" s="6">
        <f t="shared" si="5"/>
        <v>-1.6326530612244792E-2</v>
      </c>
      <c r="F101" s="6">
        <f t="shared" si="5"/>
        <v>-3.1430934656741023E-2</v>
      </c>
      <c r="I101" s="9">
        <f t="shared" si="6"/>
        <v>-2.2351261433165039E-2</v>
      </c>
      <c r="J101" s="9">
        <f t="shared" si="7"/>
        <v>-3.1728445519053287E-2</v>
      </c>
      <c r="L101" s="6">
        <f t="shared" si="8"/>
        <v>4.9957888765369087E-4</v>
      </c>
      <c r="M101" s="6">
        <f t="shared" si="8"/>
        <v>1.0066942550555327E-3</v>
      </c>
      <c r="P101" s="6">
        <f t="shared" si="9"/>
        <v>7.091707806642938E-4</v>
      </c>
    </row>
    <row r="102" spans="1:16" x14ac:dyDescent="0.25">
      <c r="A102" s="2">
        <v>43607</v>
      </c>
      <c r="B102" s="4">
        <v>27.9</v>
      </c>
      <c r="C102" s="4">
        <v>11.26</v>
      </c>
      <c r="E102" s="6">
        <f t="shared" si="5"/>
        <v>-3.5269709543568568E-2</v>
      </c>
      <c r="F102" s="6">
        <f t="shared" si="5"/>
        <v>-3.8428693424423656E-2</v>
      </c>
      <c r="I102" s="9">
        <f t="shared" si="6"/>
        <v>-4.1294440364488816E-2</v>
      </c>
      <c r="J102" s="9">
        <f t="shared" si="7"/>
        <v>-3.872620428673592E-2</v>
      </c>
      <c r="L102" s="6">
        <f t="shared" si="8"/>
        <v>1.7052308050163232E-3</v>
      </c>
      <c r="M102" s="6">
        <f t="shared" si="8"/>
        <v>1.4997188984580035E-3</v>
      </c>
      <c r="P102" s="6">
        <f t="shared" si="9"/>
        <v>1.5991769334616276E-3</v>
      </c>
    </row>
    <row r="103" spans="1:16" x14ac:dyDescent="0.25">
      <c r="A103" s="2">
        <v>43608</v>
      </c>
      <c r="B103" s="4">
        <v>28.68</v>
      </c>
      <c r="C103" s="4">
        <v>11.8</v>
      </c>
      <c r="E103" s="6">
        <f t="shared" si="5"/>
        <v>2.795698924731187E-2</v>
      </c>
      <c r="F103" s="6">
        <f t="shared" si="5"/>
        <v>4.7957371225577347E-2</v>
      </c>
      <c r="I103" s="9">
        <f t="shared" si="6"/>
        <v>2.1932258426391623E-2</v>
      </c>
      <c r="J103" s="9">
        <f t="shared" si="7"/>
        <v>4.7659860363265083E-2</v>
      </c>
      <c r="L103" s="6">
        <f t="shared" si="8"/>
        <v>4.8102395968202636E-4</v>
      </c>
      <c r="M103" s="6">
        <f t="shared" si="8"/>
        <v>2.271462289845926E-3</v>
      </c>
      <c r="P103" s="6">
        <f t="shared" si="9"/>
        <v>1.0452883740528687E-3</v>
      </c>
    </row>
    <row r="104" spans="1:16" x14ac:dyDescent="0.25">
      <c r="A104" s="2">
        <v>43609</v>
      </c>
      <c r="B104" s="4">
        <v>29.6</v>
      </c>
      <c r="C104" s="4">
        <v>11.96</v>
      </c>
      <c r="E104" s="6">
        <f t="shared" si="5"/>
        <v>3.2078103207810384E-2</v>
      </c>
      <c r="F104" s="6">
        <f t="shared" si="5"/>
        <v>1.3559322033898317E-2</v>
      </c>
      <c r="I104" s="9">
        <f t="shared" si="6"/>
        <v>2.6053372386890136E-2</v>
      </c>
      <c r="J104" s="9">
        <f t="shared" si="7"/>
        <v>1.3261811171586056E-2</v>
      </c>
      <c r="L104" s="6">
        <f t="shared" si="8"/>
        <v>6.7877821272996938E-4</v>
      </c>
      <c r="M104" s="6">
        <f t="shared" si="8"/>
        <v>1.7587563555080473E-4</v>
      </c>
      <c r="P104" s="6">
        <f t="shared" si="9"/>
        <v>3.455149049779513E-4</v>
      </c>
    </row>
    <row r="105" spans="1:16" x14ac:dyDescent="0.25">
      <c r="A105" s="2">
        <v>43612</v>
      </c>
      <c r="B105" s="4">
        <v>30.3</v>
      </c>
      <c r="C105" s="4">
        <v>11.86</v>
      </c>
      <c r="E105" s="6">
        <f t="shared" si="5"/>
        <v>2.3648648648648622E-2</v>
      </c>
      <c r="F105" s="6">
        <f t="shared" si="5"/>
        <v>-8.361204013378044E-3</v>
      </c>
      <c r="I105" s="9">
        <f t="shared" si="6"/>
        <v>1.7623917827728375E-2</v>
      </c>
      <c r="J105" s="9">
        <f t="shared" si="7"/>
        <v>-8.6587148756903046E-3</v>
      </c>
      <c r="L105" s="6">
        <f t="shared" si="8"/>
        <v>3.1060247959852202E-4</v>
      </c>
      <c r="M105" s="6">
        <f t="shared" si="8"/>
        <v>7.4973343298500564E-5</v>
      </c>
      <c r="P105" s="6">
        <f t="shared" si="9"/>
        <v>-1.5260047946289524E-4</v>
      </c>
    </row>
    <row r="106" spans="1:16" x14ac:dyDescent="0.25">
      <c r="A106" s="2">
        <v>43613</v>
      </c>
      <c r="B106" s="4">
        <v>31.58</v>
      </c>
      <c r="C106" s="4">
        <v>12.08</v>
      </c>
      <c r="E106" s="6">
        <f t="shared" si="5"/>
        <v>4.2244224422442161E-2</v>
      </c>
      <c r="F106" s="6">
        <f t="shared" si="5"/>
        <v>1.8549747048903935E-2</v>
      </c>
      <c r="I106" s="9">
        <f t="shared" si="6"/>
        <v>3.6219493601521914E-2</v>
      </c>
      <c r="J106" s="9">
        <f t="shared" si="7"/>
        <v>1.8252236186591674E-2</v>
      </c>
      <c r="L106" s="6">
        <f t="shared" si="8"/>
        <v>1.311851716750687E-3</v>
      </c>
      <c r="M106" s="6">
        <f t="shared" si="8"/>
        <v>3.3314412581112661E-4</v>
      </c>
      <c r="P106" s="6">
        <f t="shared" si="9"/>
        <v>6.6108675177372386E-4</v>
      </c>
    </row>
    <row r="107" spans="1:16" x14ac:dyDescent="0.25">
      <c r="A107" s="2">
        <v>43614</v>
      </c>
      <c r="B107" s="4">
        <v>31.56</v>
      </c>
      <c r="C107" s="4">
        <v>12.13</v>
      </c>
      <c r="E107" s="6">
        <f t="shared" si="5"/>
        <v>-6.3331222292588904E-4</v>
      </c>
      <c r="F107" s="6">
        <f t="shared" si="5"/>
        <v>4.1390728476821776E-3</v>
      </c>
      <c r="I107" s="9">
        <f t="shared" si="6"/>
        <v>-6.6580430438461366E-3</v>
      </c>
      <c r="J107" s="9">
        <f t="shared" si="7"/>
        <v>3.8415619853699166E-3</v>
      </c>
      <c r="L107" s="6">
        <f t="shared" si="8"/>
        <v>4.4329537173707929E-5</v>
      </c>
      <c r="M107" s="6">
        <f t="shared" si="8"/>
        <v>1.4757598487439255E-5</v>
      </c>
      <c r="P107" s="6">
        <f t="shared" si="9"/>
        <v>-2.5577285054195928E-5</v>
      </c>
    </row>
    <row r="108" spans="1:16" x14ac:dyDescent="0.25">
      <c r="A108" s="2">
        <v>43615</v>
      </c>
      <c r="B108" s="4">
        <v>33.9</v>
      </c>
      <c r="C108" s="4">
        <v>12.45</v>
      </c>
      <c r="E108" s="6">
        <f t="shared" si="5"/>
        <v>7.4144486692015205E-2</v>
      </c>
      <c r="F108" s="6">
        <f t="shared" si="5"/>
        <v>2.6380873866446702E-2</v>
      </c>
      <c r="I108" s="9">
        <f t="shared" si="6"/>
        <v>6.811975587109495E-2</v>
      </c>
      <c r="J108" s="9">
        <f t="shared" si="7"/>
        <v>2.6083363004134441E-2</v>
      </c>
      <c r="L108" s="6">
        <f t="shared" si="8"/>
        <v>4.6403011399375749E-3</v>
      </c>
      <c r="M108" s="6">
        <f t="shared" si="8"/>
        <v>6.8034182560544924E-4</v>
      </c>
      <c r="P108" s="6">
        <f t="shared" si="9"/>
        <v>1.776792320138788E-3</v>
      </c>
    </row>
    <row r="109" spans="1:16" x14ac:dyDescent="0.25">
      <c r="A109" s="2">
        <v>43616</v>
      </c>
      <c r="B109" s="4">
        <v>35.200000000000003</v>
      </c>
      <c r="C109" s="4">
        <v>12.49</v>
      </c>
      <c r="E109" s="6">
        <f t="shared" si="5"/>
        <v>3.8348082595870331E-2</v>
      </c>
      <c r="F109" s="6">
        <f t="shared" si="5"/>
        <v>3.2128514056225643E-3</v>
      </c>
      <c r="I109" s="9">
        <f t="shared" si="6"/>
        <v>3.2323351774950083E-2</v>
      </c>
      <c r="J109" s="9">
        <f t="shared" si="7"/>
        <v>2.9153405433103032E-3</v>
      </c>
      <c r="L109" s="6">
        <f t="shared" si="8"/>
        <v>1.0447990699671687E-3</v>
      </c>
      <c r="M109" s="6">
        <f t="shared" si="8"/>
        <v>8.499210483468814E-6</v>
      </c>
      <c r="P109" s="6">
        <f t="shared" si="9"/>
        <v>9.423357792519303E-5</v>
      </c>
    </row>
    <row r="110" spans="1:16" x14ac:dyDescent="0.25">
      <c r="A110" s="2">
        <v>43619</v>
      </c>
      <c r="B110" s="4">
        <v>35.58</v>
      </c>
      <c r="C110" s="4">
        <v>12.44</v>
      </c>
      <c r="E110" s="6">
        <f t="shared" si="5"/>
        <v>1.0795454545454415E-2</v>
      </c>
      <c r="F110" s="6">
        <f t="shared" si="5"/>
        <v>-4.0032025620496967E-3</v>
      </c>
      <c r="I110" s="9">
        <f t="shared" si="6"/>
        <v>4.7707237245341681E-3</v>
      </c>
      <c r="J110" s="9">
        <f t="shared" si="7"/>
        <v>-4.3007134243619573E-3</v>
      </c>
      <c r="L110" s="6">
        <f t="shared" si="8"/>
        <v>2.2759804855833165E-5</v>
      </c>
      <c r="M110" s="6">
        <f t="shared" si="8"/>
        <v>1.8496135958487152E-5</v>
      </c>
      <c r="P110" s="6">
        <f t="shared" si="9"/>
        <v>-2.0517515566026175E-5</v>
      </c>
    </row>
    <row r="111" spans="1:16" x14ac:dyDescent="0.25">
      <c r="A111" s="2">
        <v>43623</v>
      </c>
      <c r="B111" s="4">
        <v>37.200000000000003</v>
      </c>
      <c r="C111" s="4">
        <v>13.03</v>
      </c>
      <c r="E111" s="6">
        <f t="shared" si="5"/>
        <v>4.5531197301855106E-2</v>
      </c>
      <c r="F111" s="6">
        <f t="shared" si="5"/>
        <v>4.7427652733118962E-2</v>
      </c>
      <c r="I111" s="9">
        <f t="shared" si="6"/>
        <v>3.9506466480934858E-2</v>
      </c>
      <c r="J111" s="9">
        <f t="shared" si="7"/>
        <v>4.7130141870806698E-2</v>
      </c>
      <c r="L111" s="6">
        <f t="shared" si="8"/>
        <v>1.5607608938092295E-3</v>
      </c>
      <c r="M111" s="6">
        <f t="shared" si="8"/>
        <v>2.2212502727623666E-3</v>
      </c>
      <c r="P111" s="6">
        <f t="shared" si="9"/>
        <v>1.8619453700607293E-3</v>
      </c>
    </row>
    <row r="112" spans="1:16" x14ac:dyDescent="0.25">
      <c r="A112" s="2">
        <v>43626</v>
      </c>
      <c r="B112" s="4">
        <v>37</v>
      </c>
      <c r="C112" s="4">
        <v>13.26</v>
      </c>
      <c r="E112" s="6">
        <f t="shared" si="5"/>
        <v>-5.3763440860215813E-3</v>
      </c>
      <c r="F112" s="6">
        <f t="shared" si="5"/>
        <v>1.7651573292402183E-2</v>
      </c>
      <c r="I112" s="9">
        <f t="shared" si="6"/>
        <v>-1.1401074906941828E-2</v>
      </c>
      <c r="J112" s="9">
        <f t="shared" si="7"/>
        <v>1.7354062430089922E-2</v>
      </c>
      <c r="L112" s="6">
        <f t="shared" si="8"/>
        <v>1.2998450903369861E-4</v>
      </c>
      <c r="M112" s="6">
        <f t="shared" si="8"/>
        <v>3.0116348282745853E-4</v>
      </c>
      <c r="P112" s="6">
        <f t="shared" si="9"/>
        <v>-1.9785496570520013E-4</v>
      </c>
    </row>
    <row r="113" spans="1:16" x14ac:dyDescent="0.25">
      <c r="A113" s="2">
        <v>43627</v>
      </c>
      <c r="B113" s="4">
        <v>36.299999999999997</v>
      </c>
      <c r="C113" s="4">
        <v>12.92</v>
      </c>
      <c r="E113" s="6">
        <f t="shared" si="5"/>
        <v>-1.8918918918918996E-2</v>
      </c>
      <c r="F113" s="6">
        <f t="shared" si="5"/>
        <v>-2.564102564102563E-2</v>
      </c>
      <c r="I113" s="9">
        <f t="shared" si="6"/>
        <v>-2.4943649739839244E-2</v>
      </c>
      <c r="J113" s="9">
        <f t="shared" si="7"/>
        <v>-2.593853650333789E-2</v>
      </c>
      <c r="L113" s="6">
        <f t="shared" si="8"/>
        <v>6.2218566234378239E-4</v>
      </c>
      <c r="M113" s="6">
        <f t="shared" si="8"/>
        <v>6.7280767593499221E-4</v>
      </c>
      <c r="P113" s="6">
        <f t="shared" si="9"/>
        <v>6.4700176930329492E-4</v>
      </c>
    </row>
    <row r="114" spans="1:16" x14ac:dyDescent="0.25">
      <c r="A114" s="2">
        <v>43628</v>
      </c>
      <c r="B114" s="4">
        <v>37.299999999999997</v>
      </c>
      <c r="C114" s="4">
        <v>12.95</v>
      </c>
      <c r="E114" s="6">
        <f t="shared" si="5"/>
        <v>2.7548209366391185E-2</v>
      </c>
      <c r="F114" s="6">
        <f t="shared" si="5"/>
        <v>2.3219814241485573E-3</v>
      </c>
      <c r="I114" s="9">
        <f t="shared" si="6"/>
        <v>2.1523478545470938E-2</v>
      </c>
      <c r="J114" s="9">
        <f t="shared" si="7"/>
        <v>2.0244705618362962E-3</v>
      </c>
      <c r="L114" s="6">
        <f t="shared" si="8"/>
        <v>4.6326012869734776E-4</v>
      </c>
      <c r="M114" s="6">
        <f t="shared" si="8"/>
        <v>4.098481055741769E-6</v>
      </c>
      <c r="P114" s="6">
        <f t="shared" si="9"/>
        <v>4.3573648703621017E-5</v>
      </c>
    </row>
    <row r="115" spans="1:16" x14ac:dyDescent="0.25">
      <c r="A115" s="2">
        <v>43629</v>
      </c>
      <c r="B115" s="4">
        <v>36.6</v>
      </c>
      <c r="C115" s="4">
        <v>12.65</v>
      </c>
      <c r="E115" s="6">
        <f t="shared" si="5"/>
        <v>-1.8766756032171469E-2</v>
      </c>
      <c r="F115" s="6">
        <f t="shared" si="5"/>
        <v>-2.3166023166023085E-2</v>
      </c>
      <c r="I115" s="9">
        <f t="shared" si="6"/>
        <v>-2.4791486853091717E-2</v>
      </c>
      <c r="J115" s="9">
        <f t="shared" si="7"/>
        <v>-2.3463534028335346E-2</v>
      </c>
      <c r="L115" s="6">
        <f t="shared" si="8"/>
        <v>6.1461782038701941E-4</v>
      </c>
      <c r="M115" s="6">
        <f t="shared" si="8"/>
        <v>5.5053742909885067E-4</v>
      </c>
      <c r="P115" s="6">
        <f t="shared" si="9"/>
        <v>5.816958953905458E-4</v>
      </c>
    </row>
    <row r="116" spans="1:16" x14ac:dyDescent="0.25">
      <c r="A116" s="2">
        <v>43630</v>
      </c>
      <c r="B116" s="4">
        <v>38.020000000000003</v>
      </c>
      <c r="C116" s="4">
        <v>12.68</v>
      </c>
      <c r="E116" s="6">
        <f t="shared" si="5"/>
        <v>3.879781420765032E-2</v>
      </c>
      <c r="F116" s="6">
        <f t="shared" si="5"/>
        <v>2.371541501976234E-3</v>
      </c>
      <c r="I116" s="9">
        <f t="shared" si="6"/>
        <v>3.2773083386730073E-2</v>
      </c>
      <c r="J116" s="9">
        <f t="shared" si="7"/>
        <v>2.074030639663973E-3</v>
      </c>
      <c r="L116" s="6">
        <f t="shared" si="8"/>
        <v>1.0740749946735626E-3</v>
      </c>
      <c r="M116" s="6">
        <f t="shared" si="8"/>
        <v>4.3016030942649485E-6</v>
      </c>
      <c r="P116" s="6">
        <f t="shared" si="9"/>
        <v>6.7972379100340494E-5</v>
      </c>
    </row>
    <row r="117" spans="1:16" x14ac:dyDescent="0.25">
      <c r="A117" s="2">
        <v>43633</v>
      </c>
      <c r="B117" s="4">
        <v>39.54</v>
      </c>
      <c r="C117" s="4">
        <v>13.02</v>
      </c>
      <c r="E117" s="6">
        <f t="shared" si="5"/>
        <v>3.9978958442924671E-2</v>
      </c>
      <c r="F117" s="6">
        <f t="shared" si="5"/>
        <v>2.6813880126182955E-2</v>
      </c>
      <c r="I117" s="9">
        <f t="shared" si="6"/>
        <v>3.3954227622004424E-2</v>
      </c>
      <c r="J117" s="9">
        <f t="shared" si="7"/>
        <v>2.6516369263870694E-2</v>
      </c>
      <c r="L117" s="6">
        <f t="shared" si="8"/>
        <v>1.1528895734068882E-3</v>
      </c>
      <c r="M117" s="6">
        <f t="shared" si="8"/>
        <v>7.0311783893794641E-4</v>
      </c>
      <c r="P117" s="6">
        <f t="shared" si="9"/>
        <v>9.0034283769458746E-4</v>
      </c>
    </row>
    <row r="118" spans="1:16" x14ac:dyDescent="0.25">
      <c r="A118" s="2">
        <v>43634</v>
      </c>
      <c r="B118" s="4">
        <v>40.700000000000003</v>
      </c>
      <c r="C118" s="4">
        <v>13.22</v>
      </c>
      <c r="E118" s="6">
        <f t="shared" si="5"/>
        <v>2.9337379868487702E-2</v>
      </c>
      <c r="F118" s="6">
        <f t="shared" si="5"/>
        <v>1.5360983102918668E-2</v>
      </c>
      <c r="I118" s="9">
        <f t="shared" si="6"/>
        <v>2.3312649047567455E-2</v>
      </c>
      <c r="J118" s="9">
        <f t="shared" si="7"/>
        <v>1.5063472240606408E-2</v>
      </c>
      <c r="L118" s="6">
        <f t="shared" si="8"/>
        <v>5.4347960561504773E-4</v>
      </c>
      <c r="M118" s="6">
        <f t="shared" si="8"/>
        <v>2.2690819594351982E-4</v>
      </c>
      <c r="P118" s="6">
        <f t="shared" si="9"/>
        <v>3.5116944178303179E-4</v>
      </c>
    </row>
    <row r="119" spans="1:16" x14ac:dyDescent="0.25">
      <c r="A119" s="2">
        <v>43635</v>
      </c>
      <c r="B119" s="4">
        <v>41.26</v>
      </c>
      <c r="C119" s="4">
        <v>12.97</v>
      </c>
      <c r="E119" s="6">
        <f t="shared" si="5"/>
        <v>1.3759213759213639E-2</v>
      </c>
      <c r="F119" s="6">
        <f t="shared" si="5"/>
        <v>-1.8910741301058999E-2</v>
      </c>
      <c r="I119" s="9">
        <f t="shared" si="6"/>
        <v>7.7344829382933918E-3</v>
      </c>
      <c r="J119" s="9">
        <f t="shared" si="7"/>
        <v>-1.920825216337126E-2</v>
      </c>
      <c r="L119" s="6">
        <f t="shared" si="8"/>
        <v>5.982222632275158E-5</v>
      </c>
      <c r="M119" s="6">
        <f t="shared" si="8"/>
        <v>3.6895695117165667E-4</v>
      </c>
      <c r="P119" s="6">
        <f t="shared" si="9"/>
        <v>-1.4856589863203215E-4</v>
      </c>
    </row>
    <row r="120" spans="1:16" x14ac:dyDescent="0.25">
      <c r="A120" s="2">
        <v>43636</v>
      </c>
      <c r="B120" s="4">
        <v>40.1</v>
      </c>
      <c r="C120" s="4">
        <v>12.98</v>
      </c>
      <c r="E120" s="6">
        <f t="shared" si="5"/>
        <v>-2.8114396509936905E-2</v>
      </c>
      <c r="F120" s="6">
        <f t="shared" si="5"/>
        <v>7.7101002313028418E-4</v>
      </c>
      <c r="I120" s="9">
        <f t="shared" si="6"/>
        <v>-3.4139127330857152E-2</v>
      </c>
      <c r="J120" s="9">
        <f t="shared" si="7"/>
        <v>4.7349916081802329E-4</v>
      </c>
      <c r="L120" s="6">
        <f t="shared" si="8"/>
        <v>1.1654800149124777E-3</v>
      </c>
      <c r="M120" s="6">
        <f t="shared" si="8"/>
        <v>2.2420145529537227E-7</v>
      </c>
      <c r="P120" s="6">
        <f t="shared" si="9"/>
        <v>-1.6164848142220504E-5</v>
      </c>
    </row>
    <row r="121" spans="1:16" x14ac:dyDescent="0.25">
      <c r="A121" s="2">
        <v>43637</v>
      </c>
      <c r="B121" s="4">
        <v>39.1</v>
      </c>
      <c r="C121" s="4">
        <v>12.83</v>
      </c>
      <c r="E121" s="6">
        <f t="shared" si="5"/>
        <v>-2.4937655860349125E-2</v>
      </c>
      <c r="F121" s="6">
        <f t="shared" si="5"/>
        <v>-1.1556240369799719E-2</v>
      </c>
      <c r="I121" s="9">
        <f t="shared" si="6"/>
        <v>-3.0962386681269372E-2</v>
      </c>
      <c r="J121" s="9">
        <f t="shared" si="7"/>
        <v>-1.185375123211198E-2</v>
      </c>
      <c r="L121" s="6">
        <f t="shared" si="8"/>
        <v>9.5866938900044697E-4</v>
      </c>
      <c r="M121" s="6">
        <f t="shared" si="8"/>
        <v>1.4051141827279629E-4</v>
      </c>
      <c r="P121" s="6">
        <f t="shared" si="9"/>
        <v>3.6702042927222439E-4</v>
      </c>
    </row>
    <row r="122" spans="1:16" x14ac:dyDescent="0.25">
      <c r="A122" s="2">
        <v>43640</v>
      </c>
      <c r="B122" s="4">
        <v>38.36</v>
      </c>
      <c r="C122" s="4">
        <v>12.89</v>
      </c>
      <c r="E122" s="6">
        <f t="shared" si="5"/>
        <v>-1.8925831202046085E-2</v>
      </c>
      <c r="F122" s="6">
        <f t="shared" si="5"/>
        <v>4.6765393608729925E-3</v>
      </c>
      <c r="I122" s="9">
        <f t="shared" si="6"/>
        <v>-2.4950562022966333E-2</v>
      </c>
      <c r="J122" s="9">
        <f t="shared" si="7"/>
        <v>4.3790284985607318E-3</v>
      </c>
      <c r="L122" s="6">
        <f t="shared" si="8"/>
        <v>6.2253054526188983E-4</v>
      </c>
      <c r="M122" s="6">
        <f t="shared" si="8"/>
        <v>1.9175890591207059E-5</v>
      </c>
      <c r="P122" s="6">
        <f t="shared" si="9"/>
        <v>-1.0925922215367667E-4</v>
      </c>
    </row>
    <row r="123" spans="1:16" x14ac:dyDescent="0.25">
      <c r="A123" s="2">
        <v>43641</v>
      </c>
      <c r="B123" s="4">
        <v>39.86</v>
      </c>
      <c r="C123" s="4">
        <v>12.77</v>
      </c>
      <c r="E123" s="6">
        <f t="shared" si="5"/>
        <v>3.9103232533889469E-2</v>
      </c>
      <c r="F123" s="6">
        <f t="shared" si="5"/>
        <v>-9.309542280837935E-3</v>
      </c>
      <c r="I123" s="9">
        <f t="shared" si="6"/>
        <v>3.3078501712969222E-2</v>
      </c>
      <c r="J123" s="9">
        <f t="shared" si="7"/>
        <v>-9.6070531431501956E-3</v>
      </c>
      <c r="L123" s="6">
        <f t="shared" si="8"/>
        <v>1.0941872755749077E-3</v>
      </c>
      <c r="M123" s="6">
        <f t="shared" si="8"/>
        <v>9.2295470095312053E-5</v>
      </c>
      <c r="P123" s="6">
        <f t="shared" si="9"/>
        <v>-3.1778692385228007E-4</v>
      </c>
    </row>
    <row r="124" spans="1:16" x14ac:dyDescent="0.25">
      <c r="A124" s="2">
        <v>43642</v>
      </c>
      <c r="B124" s="4">
        <v>39.96</v>
      </c>
      <c r="C124" s="4">
        <v>12.47</v>
      </c>
      <c r="E124" s="6">
        <f t="shared" si="5"/>
        <v>2.5087807325640094E-3</v>
      </c>
      <c r="F124" s="6">
        <f t="shared" si="5"/>
        <v>-2.3492560689115032E-2</v>
      </c>
      <c r="I124" s="9">
        <f t="shared" si="6"/>
        <v>-3.515950088356238E-3</v>
      </c>
      <c r="J124" s="9">
        <f t="shared" si="7"/>
        <v>-2.3790071551427292E-2</v>
      </c>
      <c r="L124" s="6">
        <f t="shared" si="8"/>
        <v>1.2361905023812237E-5</v>
      </c>
      <c r="M124" s="6">
        <f t="shared" si="8"/>
        <v>5.659675044220302E-4</v>
      </c>
      <c r="P124" s="6">
        <f t="shared" si="9"/>
        <v>8.3644704173242016E-5</v>
      </c>
    </row>
    <row r="125" spans="1:16" x14ac:dyDescent="0.25">
      <c r="A125" s="2">
        <v>43643</v>
      </c>
      <c r="B125" s="4">
        <v>42.42</v>
      </c>
      <c r="C125" s="4">
        <v>12.66</v>
      </c>
      <c r="E125" s="6">
        <f t="shared" si="5"/>
        <v>6.1561561561561583E-2</v>
      </c>
      <c r="F125" s="6">
        <f t="shared" si="5"/>
        <v>1.5236567762630273E-2</v>
      </c>
      <c r="I125" s="9">
        <f t="shared" si="6"/>
        <v>5.5536830740641335E-2</v>
      </c>
      <c r="J125" s="9">
        <f t="shared" si="7"/>
        <v>1.4939056900318012E-2</v>
      </c>
      <c r="L125" s="6">
        <f t="shared" si="8"/>
        <v>3.0843395687146446E-3</v>
      </c>
      <c r="M125" s="6">
        <f t="shared" si="8"/>
        <v>2.231754210709392E-4</v>
      </c>
      <c r="P125" s="6">
        <f t="shared" si="9"/>
        <v>8.2966787449777148E-4</v>
      </c>
    </row>
    <row r="126" spans="1:16" x14ac:dyDescent="0.25">
      <c r="A126" s="2">
        <v>43644</v>
      </c>
      <c r="B126" s="4">
        <v>45.6</v>
      </c>
      <c r="C126" s="4">
        <v>12.89</v>
      </c>
      <c r="E126" s="6">
        <f t="shared" si="5"/>
        <v>7.4964639321074958E-2</v>
      </c>
      <c r="F126" s="6">
        <f t="shared" si="5"/>
        <v>1.8167456556082182E-2</v>
      </c>
      <c r="I126" s="9">
        <f t="shared" si="6"/>
        <v>6.8939908500154717E-2</v>
      </c>
      <c r="J126" s="9">
        <f t="shared" si="7"/>
        <v>1.7869945693769922E-2</v>
      </c>
      <c r="L126" s="6">
        <f t="shared" si="8"/>
        <v>4.7527109840097047E-3</v>
      </c>
      <c r="M126" s="6">
        <f t="shared" si="8"/>
        <v>3.1933495909828614E-4</v>
      </c>
      <c r="P126" s="6">
        <f t="shared" si="9"/>
        <v>1.2319524210312321E-3</v>
      </c>
    </row>
    <row r="127" spans="1:16" x14ac:dyDescent="0.25">
      <c r="A127" s="2">
        <v>43647</v>
      </c>
      <c r="B127" s="4">
        <v>43.8</v>
      </c>
      <c r="C127" s="4">
        <v>13.17</v>
      </c>
      <c r="E127" s="6">
        <f t="shared" si="5"/>
        <v>-3.9473684210526411E-2</v>
      </c>
      <c r="F127" s="6">
        <f t="shared" si="5"/>
        <v>2.1722265321954953E-2</v>
      </c>
      <c r="I127" s="9">
        <f t="shared" si="6"/>
        <v>-4.5498415031446658E-2</v>
      </c>
      <c r="J127" s="9">
        <f t="shared" si="7"/>
        <v>2.1424754459642693E-2</v>
      </c>
      <c r="L127" s="6">
        <f t="shared" si="8"/>
        <v>2.0701057703737713E-3</v>
      </c>
      <c r="M127" s="6">
        <f t="shared" si="8"/>
        <v>4.5902010365597945E-4</v>
      </c>
      <c r="P127" s="6">
        <f t="shared" si="9"/>
        <v>-9.7479237035166095E-4</v>
      </c>
    </row>
    <row r="128" spans="1:16" x14ac:dyDescent="0.25">
      <c r="A128" s="2">
        <v>43648</v>
      </c>
      <c r="B128" s="4">
        <v>44.4</v>
      </c>
      <c r="C128" s="4">
        <v>13.45</v>
      </c>
      <c r="E128" s="6">
        <f t="shared" si="5"/>
        <v>1.3698630136986335E-2</v>
      </c>
      <c r="F128" s="6">
        <f t="shared" si="5"/>
        <v>2.12604403948367E-2</v>
      </c>
      <c r="I128" s="9">
        <f t="shared" si="6"/>
        <v>7.6738993160660879E-3</v>
      </c>
      <c r="J128" s="9">
        <f t="shared" si="7"/>
        <v>2.0962929532524439E-2</v>
      </c>
      <c r="L128" s="6">
        <f t="shared" si="8"/>
        <v>5.8888730713119572E-5</v>
      </c>
      <c r="M128" s="6">
        <f t="shared" si="8"/>
        <v>4.3944441458558531E-4</v>
      </c>
      <c r="P128" s="6">
        <f t="shared" si="9"/>
        <v>1.608674106023809E-4</v>
      </c>
    </row>
    <row r="129" spans="1:16" x14ac:dyDescent="0.25">
      <c r="A129" s="2">
        <v>43649</v>
      </c>
      <c r="B129" s="4">
        <v>46.4</v>
      </c>
      <c r="C129" s="4">
        <v>13.19</v>
      </c>
      <c r="E129" s="6">
        <f t="shared" si="5"/>
        <v>4.504504504504505E-2</v>
      </c>
      <c r="F129" s="6">
        <f t="shared" si="5"/>
        <v>-1.9330855018587344E-2</v>
      </c>
      <c r="I129" s="9">
        <f t="shared" si="6"/>
        <v>3.9020314224124802E-2</v>
      </c>
      <c r="J129" s="9">
        <f t="shared" si="7"/>
        <v>-1.9628365880899605E-2</v>
      </c>
      <c r="L129" s="6">
        <f t="shared" si="8"/>
        <v>1.5225849221494365E-3</v>
      </c>
      <c r="M129" s="6">
        <f t="shared" si="8"/>
        <v>3.8527274715446371E-4</v>
      </c>
      <c r="P129" s="6">
        <f t="shared" si="9"/>
        <v>-7.6590500437879279E-4</v>
      </c>
    </row>
    <row r="130" spans="1:16" x14ac:dyDescent="0.25">
      <c r="A130" s="2">
        <v>43650</v>
      </c>
      <c r="B130" s="4">
        <v>47.16</v>
      </c>
      <c r="C130" s="4">
        <v>13.41</v>
      </c>
      <c r="E130" s="6">
        <f t="shared" si="5"/>
        <v>1.6379310344827543E-2</v>
      </c>
      <c r="F130" s="6">
        <f t="shared" si="5"/>
        <v>1.6679302501895425E-2</v>
      </c>
      <c r="I130" s="9">
        <f t="shared" si="6"/>
        <v>1.0354579523907295E-2</v>
      </c>
      <c r="J130" s="9">
        <f t="shared" si="7"/>
        <v>1.6381791639583164E-2</v>
      </c>
      <c r="L130" s="6">
        <f t="shared" si="8"/>
        <v>1.0721731711692023E-4</v>
      </c>
      <c r="M130" s="6">
        <f t="shared" si="8"/>
        <v>2.6836309732271687E-4</v>
      </c>
      <c r="P130" s="6">
        <f t="shared" si="9"/>
        <v>1.6962656427614356E-4</v>
      </c>
    </row>
    <row r="131" spans="1:16" x14ac:dyDescent="0.25">
      <c r="A131" s="2">
        <v>43651</v>
      </c>
      <c r="B131" s="4">
        <v>46.52</v>
      </c>
      <c r="C131" s="4">
        <v>13.34</v>
      </c>
      <c r="E131" s="6">
        <f t="shared" si="5"/>
        <v>-1.3570822731127937E-2</v>
      </c>
      <c r="F131" s="6">
        <f t="shared" si="5"/>
        <v>-5.2199850857569188E-3</v>
      </c>
      <c r="I131" s="9">
        <f t="shared" si="6"/>
        <v>-1.9595553552048187E-2</v>
      </c>
      <c r="J131" s="9">
        <f t="shared" si="7"/>
        <v>-5.5174959480691795E-3</v>
      </c>
      <c r="L131" s="6">
        <f t="shared" si="8"/>
        <v>3.8398571901118831E-4</v>
      </c>
      <c r="M131" s="6">
        <f t="shared" si="8"/>
        <v>3.0442761536959812E-5</v>
      </c>
      <c r="P131" s="6">
        <f t="shared" si="9"/>
        <v>1.0811838732359848E-4</v>
      </c>
    </row>
    <row r="132" spans="1:16" x14ac:dyDescent="0.25">
      <c r="A132" s="2">
        <v>43654</v>
      </c>
      <c r="B132" s="4">
        <v>47.64</v>
      </c>
      <c r="C132" s="4">
        <v>12.94</v>
      </c>
      <c r="E132" s="6">
        <f t="shared" si="5"/>
        <v>2.4075666380051534E-2</v>
      </c>
      <c r="F132" s="6">
        <f t="shared" si="5"/>
        <v>-2.9985007496251902E-2</v>
      </c>
      <c r="I132" s="9">
        <f t="shared" si="6"/>
        <v>1.8050935559131287E-2</v>
      </c>
      <c r="J132" s="9">
        <f t="shared" si="7"/>
        <v>-3.0282518358564162E-2</v>
      </c>
      <c r="L132" s="6">
        <f t="shared" si="8"/>
        <v>3.2583627455991037E-4</v>
      </c>
      <c r="M132" s="6">
        <f t="shared" si="8"/>
        <v>9.1703091813677548E-4</v>
      </c>
      <c r="P132" s="6">
        <f t="shared" si="9"/>
        <v>-5.4662778745865183E-4</v>
      </c>
    </row>
    <row r="133" spans="1:16" x14ac:dyDescent="0.25">
      <c r="A133" s="2">
        <v>43655</v>
      </c>
      <c r="B133" s="4">
        <v>46.38</v>
      </c>
      <c r="C133" s="4">
        <v>12.27</v>
      </c>
      <c r="E133" s="6">
        <f t="shared" ref="E133:F196" si="10">(B133-B132)/B132</f>
        <v>-2.644836272040298E-2</v>
      </c>
      <c r="F133" s="6">
        <f t="shared" si="10"/>
        <v>-5.1777434312210199E-2</v>
      </c>
      <c r="I133" s="9">
        <f t="shared" ref="I133:I196" si="11">E133-$E$222</f>
        <v>-3.2473093541323231E-2</v>
      </c>
      <c r="J133" s="9">
        <f t="shared" ref="J133:J196" si="12">F133-$F$222</f>
        <v>-5.2074945174522463E-2</v>
      </c>
      <c r="L133" s="6">
        <f t="shared" ref="L133:M196" si="13">I133*I133</f>
        <v>1.0545018041435285E-3</v>
      </c>
      <c r="M133" s="6">
        <f t="shared" si="13"/>
        <v>2.7117999149295206E-3</v>
      </c>
      <c r="P133" s="6">
        <f t="shared" ref="P133:P196" si="14">I133*J133</f>
        <v>1.6910345658115468E-3</v>
      </c>
    </row>
    <row r="134" spans="1:16" x14ac:dyDescent="0.25">
      <c r="A134" s="2">
        <v>43656</v>
      </c>
      <c r="B134" s="4">
        <v>48.24</v>
      </c>
      <c r="C134" s="4">
        <v>12.38</v>
      </c>
      <c r="E134" s="6">
        <f t="shared" si="10"/>
        <v>4.0103492884864152E-2</v>
      </c>
      <c r="F134" s="6">
        <f t="shared" si="10"/>
        <v>8.9649551752242224E-3</v>
      </c>
      <c r="I134" s="9">
        <f t="shared" si="11"/>
        <v>3.4078762063943904E-2</v>
      </c>
      <c r="J134" s="9">
        <f t="shared" si="12"/>
        <v>8.6674443129119618E-3</v>
      </c>
      <c r="L134" s="6">
        <f t="shared" si="13"/>
        <v>1.1613620238109022E-3</v>
      </c>
      <c r="M134" s="6">
        <f t="shared" si="13"/>
        <v>7.5124590917429905E-5</v>
      </c>
      <c r="P134" s="6">
        <f t="shared" si="14"/>
        <v>2.9537577244221052E-4</v>
      </c>
    </row>
    <row r="135" spans="1:16" x14ac:dyDescent="0.25">
      <c r="A135" s="2">
        <v>43657</v>
      </c>
      <c r="B135" s="4">
        <v>47.66</v>
      </c>
      <c r="C135" s="4">
        <v>12.28</v>
      </c>
      <c r="E135" s="6">
        <f t="shared" si="10"/>
        <v>-1.2023217247097956E-2</v>
      </c>
      <c r="F135" s="6">
        <f t="shared" si="10"/>
        <v>-8.0775444264944603E-3</v>
      </c>
      <c r="I135" s="9">
        <f t="shared" si="11"/>
        <v>-1.8047948068018203E-2</v>
      </c>
      <c r="J135" s="9">
        <f t="shared" si="12"/>
        <v>-8.3750552888067209E-3</v>
      </c>
      <c r="L135" s="6">
        <f t="shared" si="13"/>
        <v>3.2572842946588197E-4</v>
      </c>
      <c r="M135" s="6">
        <f t="shared" si="13"/>
        <v>7.0141551090569423E-5</v>
      </c>
      <c r="P135" s="6">
        <f t="shared" si="14"/>
        <v>1.5115256291916489E-4</v>
      </c>
    </row>
    <row r="136" spans="1:16" x14ac:dyDescent="0.25">
      <c r="A136" s="2">
        <v>43658</v>
      </c>
      <c r="B136" s="4">
        <v>45.94</v>
      </c>
      <c r="C136" s="4">
        <v>11.95</v>
      </c>
      <c r="E136" s="6">
        <f t="shared" si="10"/>
        <v>-3.6088963491397376E-2</v>
      </c>
      <c r="F136" s="6">
        <f t="shared" si="10"/>
        <v>-2.6872964169381116E-2</v>
      </c>
      <c r="I136" s="9">
        <f t="shared" si="11"/>
        <v>-4.2113694312317623E-2</v>
      </c>
      <c r="J136" s="9">
        <f t="shared" si="12"/>
        <v>-2.7170475031693377E-2</v>
      </c>
      <c r="L136" s="6">
        <f t="shared" si="13"/>
        <v>1.7735632486313338E-3</v>
      </c>
      <c r="M136" s="6">
        <f t="shared" si="13"/>
        <v>7.382347134478732E-4</v>
      </c>
      <c r="P136" s="6">
        <f t="shared" si="14"/>
        <v>1.1442490798051934E-3</v>
      </c>
    </row>
    <row r="137" spans="1:16" x14ac:dyDescent="0.25">
      <c r="A137" s="2">
        <v>43662</v>
      </c>
      <c r="B137" s="4">
        <v>48.02</v>
      </c>
      <c r="C137" s="4">
        <v>12.41</v>
      </c>
      <c r="E137" s="6">
        <f t="shared" si="10"/>
        <v>4.5276447540270034E-2</v>
      </c>
      <c r="F137" s="6">
        <f t="shared" si="10"/>
        <v>3.8493723849372462E-2</v>
      </c>
      <c r="I137" s="9">
        <f t="shared" si="11"/>
        <v>3.9251716719349787E-2</v>
      </c>
      <c r="J137" s="9">
        <f t="shared" si="12"/>
        <v>3.8196212987060198E-2</v>
      </c>
      <c r="L137" s="6">
        <f t="shared" si="13"/>
        <v>1.5406972654160836E-3</v>
      </c>
      <c r="M137" s="6">
        <f t="shared" si="13"/>
        <v>1.4589506865528661E-3</v>
      </c>
      <c r="P137" s="6">
        <f t="shared" si="14"/>
        <v>1.4992669319200363E-3</v>
      </c>
    </row>
    <row r="138" spans="1:16" x14ac:dyDescent="0.25">
      <c r="A138" s="2">
        <v>43663</v>
      </c>
      <c r="B138" s="4">
        <v>47.92</v>
      </c>
      <c r="C138" s="4">
        <v>12.74</v>
      </c>
      <c r="E138" s="6">
        <f t="shared" si="10"/>
        <v>-2.0824656393169808E-3</v>
      </c>
      <c r="F138" s="6">
        <f t="shared" si="10"/>
        <v>2.6591458501208708E-2</v>
      </c>
      <c r="I138" s="9">
        <f t="shared" si="11"/>
        <v>-8.1071964602372273E-3</v>
      </c>
      <c r="J138" s="9">
        <f t="shared" si="12"/>
        <v>2.6293947638896448E-2</v>
      </c>
      <c r="L138" s="6">
        <f t="shared" si="13"/>
        <v>6.5726634444883024E-5</v>
      </c>
      <c r="M138" s="6">
        <f t="shared" si="13"/>
        <v>6.9137168243702809E-4</v>
      </c>
      <c r="P138" s="6">
        <f t="shared" si="14"/>
        <v>-2.1317019922372429E-4</v>
      </c>
    </row>
    <row r="139" spans="1:16" x14ac:dyDescent="0.25">
      <c r="A139" s="2">
        <v>43664</v>
      </c>
      <c r="B139" s="4">
        <v>47.98</v>
      </c>
      <c r="C139" s="4">
        <v>13.04</v>
      </c>
      <c r="E139" s="6">
        <f t="shared" si="10"/>
        <v>1.2520868113521529E-3</v>
      </c>
      <c r="F139" s="6">
        <f t="shared" si="10"/>
        <v>2.3547880690737748E-2</v>
      </c>
      <c r="I139" s="9">
        <f t="shared" si="11"/>
        <v>-4.7726440095680941E-3</v>
      </c>
      <c r="J139" s="9">
        <f t="shared" si="12"/>
        <v>2.3250369828425488E-2</v>
      </c>
      <c r="L139" s="6">
        <f t="shared" si="13"/>
        <v>2.2778130842066214E-5</v>
      </c>
      <c r="M139" s="6">
        <f t="shared" si="13"/>
        <v>5.4057969715855822E-4</v>
      </c>
      <c r="P139" s="6">
        <f t="shared" si="14"/>
        <v>-1.1096573828187765E-4</v>
      </c>
    </row>
    <row r="140" spans="1:16" x14ac:dyDescent="0.25">
      <c r="A140" s="2">
        <v>43665</v>
      </c>
      <c r="B140" s="4">
        <v>50.4</v>
      </c>
      <c r="C140" s="4">
        <v>12.95</v>
      </c>
      <c r="E140" s="6">
        <f t="shared" si="10"/>
        <v>5.0437682367653225E-2</v>
      </c>
      <c r="F140" s="6">
        <f t="shared" si="10"/>
        <v>-6.9018404907975357E-3</v>
      </c>
      <c r="I140" s="9">
        <f t="shared" si="11"/>
        <v>4.4412951546732977E-2</v>
      </c>
      <c r="J140" s="9">
        <f t="shared" si="12"/>
        <v>-7.1993513531097963E-3</v>
      </c>
      <c r="L140" s="6">
        <f t="shared" si="13"/>
        <v>1.9725102650924513E-3</v>
      </c>
      <c r="M140" s="6">
        <f t="shared" si="13"/>
        <v>5.1830659905523851E-5</v>
      </c>
      <c r="P140" s="6">
        <f t="shared" si="14"/>
        <v>-3.197444428135719E-4</v>
      </c>
    </row>
    <row r="141" spans="1:16" x14ac:dyDescent="0.25">
      <c r="A141" s="2">
        <v>43668</v>
      </c>
      <c r="B141" s="4">
        <v>49.3</v>
      </c>
      <c r="C141" s="4">
        <v>12.75</v>
      </c>
      <c r="E141" s="6">
        <f t="shared" si="10"/>
        <v>-2.1825396825396855E-2</v>
      </c>
      <c r="F141" s="6">
        <f t="shared" si="10"/>
        <v>-1.5444015444015391E-2</v>
      </c>
      <c r="I141" s="9">
        <f t="shared" si="11"/>
        <v>-2.7850127646317103E-2</v>
      </c>
      <c r="J141" s="9">
        <f t="shared" si="12"/>
        <v>-1.5741526306327653E-2</v>
      </c>
      <c r="L141" s="6">
        <f t="shared" si="13"/>
        <v>7.7562960991615622E-4</v>
      </c>
      <c r="M141" s="6">
        <f t="shared" si="13"/>
        <v>2.4779565045280553E-4</v>
      </c>
      <c r="P141" s="6">
        <f t="shared" si="14"/>
        <v>4.384035169790837E-4</v>
      </c>
    </row>
    <row r="142" spans="1:16" x14ac:dyDescent="0.25">
      <c r="A142" s="2">
        <v>43669</v>
      </c>
      <c r="B142" s="4">
        <v>48.72</v>
      </c>
      <c r="C142" s="4">
        <v>13.04</v>
      </c>
      <c r="E142" s="6">
        <f t="shared" si="10"/>
        <v>-1.1764705882352908E-2</v>
      </c>
      <c r="F142" s="6">
        <f t="shared" si="10"/>
        <v>2.2745098039215619E-2</v>
      </c>
      <c r="I142" s="9">
        <f t="shared" si="11"/>
        <v>-1.7789436703273154E-2</v>
      </c>
      <c r="J142" s="9">
        <f t="shared" si="12"/>
        <v>2.2447587176903358E-2</v>
      </c>
      <c r="L142" s="6">
        <f t="shared" si="13"/>
        <v>3.1646405821976199E-4</v>
      </c>
      <c r="M142" s="6">
        <f t="shared" si="13"/>
        <v>5.0389417006467606E-4</v>
      </c>
      <c r="P142" s="6">
        <f t="shared" si="14"/>
        <v>-3.9932993122472838E-4</v>
      </c>
    </row>
    <row r="143" spans="1:16" x14ac:dyDescent="0.25">
      <c r="A143" s="2">
        <v>43670</v>
      </c>
      <c r="B143" s="4">
        <v>48.46</v>
      </c>
      <c r="C143" s="4">
        <v>12.96</v>
      </c>
      <c r="E143" s="6">
        <f t="shared" si="10"/>
        <v>-5.3366174055828825E-3</v>
      </c>
      <c r="F143" s="6">
        <f t="shared" si="10"/>
        <v>-6.1349693251532443E-3</v>
      </c>
      <c r="I143" s="9">
        <f t="shared" si="11"/>
        <v>-1.1361348226503129E-2</v>
      </c>
      <c r="J143" s="9">
        <f t="shared" si="12"/>
        <v>-6.4324801874655049E-3</v>
      </c>
      <c r="L143" s="6">
        <f t="shared" si="13"/>
        <v>1.290802335238658E-4</v>
      </c>
      <c r="M143" s="6">
        <f t="shared" si="13"/>
        <v>4.1376801362136254E-5</v>
      </c>
      <c r="P143" s="6">
        <f t="shared" si="14"/>
        <v>7.308164736987773E-5</v>
      </c>
    </row>
    <row r="144" spans="1:16" x14ac:dyDescent="0.25">
      <c r="A144" s="2">
        <v>43671</v>
      </c>
      <c r="B144" s="4">
        <v>47.34</v>
      </c>
      <c r="C144" s="4">
        <v>12.68</v>
      </c>
      <c r="E144" s="6">
        <f t="shared" si="10"/>
        <v>-2.3111844820470438E-2</v>
      </c>
      <c r="F144" s="6">
        <f t="shared" si="10"/>
        <v>-2.1604938271605024E-2</v>
      </c>
      <c r="I144" s="9">
        <f t="shared" si="11"/>
        <v>-2.9136575641390685E-2</v>
      </c>
      <c r="J144" s="9">
        <f t="shared" si="12"/>
        <v>-2.1902449133917284E-2</v>
      </c>
      <c r="L144" s="6">
        <f t="shared" si="13"/>
        <v>8.4894004010648103E-4</v>
      </c>
      <c r="M144" s="6">
        <f t="shared" si="13"/>
        <v>4.79717278063834E-4</v>
      </c>
      <c r="P144" s="6">
        <f t="shared" si="14"/>
        <v>6.3816236592209282E-4</v>
      </c>
    </row>
    <row r="145" spans="1:16" x14ac:dyDescent="0.25">
      <c r="A145" s="2">
        <v>43672</v>
      </c>
      <c r="B145" s="4">
        <v>46.94</v>
      </c>
      <c r="C145" s="4">
        <v>12.76</v>
      </c>
      <c r="E145" s="6">
        <f t="shared" si="10"/>
        <v>-8.449514152936325E-3</v>
      </c>
      <c r="F145" s="6">
        <f t="shared" si="10"/>
        <v>6.309148264984233E-3</v>
      </c>
      <c r="I145" s="9">
        <f t="shared" si="11"/>
        <v>-1.4474244973856572E-2</v>
      </c>
      <c r="J145" s="9">
        <f t="shared" si="12"/>
        <v>6.0116374026719724E-3</v>
      </c>
      <c r="L145" s="6">
        <f t="shared" si="13"/>
        <v>2.0950376756321225E-4</v>
      </c>
      <c r="M145" s="6">
        <f t="shared" si="13"/>
        <v>3.6139784261204617E-5</v>
      </c>
      <c r="P145" s="6">
        <f t="shared" si="14"/>
        <v>-8.7013912460272977E-5</v>
      </c>
    </row>
    <row r="146" spans="1:16" x14ac:dyDescent="0.25">
      <c r="A146" s="2">
        <v>43675</v>
      </c>
      <c r="B146" s="4">
        <v>46.22</v>
      </c>
      <c r="C146" s="4">
        <v>12.77</v>
      </c>
      <c r="E146" s="6">
        <f t="shared" si="10"/>
        <v>-1.5338730293992308E-2</v>
      </c>
      <c r="F146" s="6">
        <f t="shared" si="10"/>
        <v>7.836990595611118E-4</v>
      </c>
      <c r="I146" s="9">
        <f t="shared" si="11"/>
        <v>-2.1363461114912555E-2</v>
      </c>
      <c r="J146" s="9">
        <f t="shared" si="12"/>
        <v>4.8618819724885091E-4</v>
      </c>
      <c r="L146" s="6">
        <f t="shared" si="13"/>
        <v>4.5639747080838082E-4</v>
      </c>
      <c r="M146" s="6">
        <f t="shared" si="13"/>
        <v>2.3637896314408756E-7</v>
      </c>
      <c r="P146" s="6">
        <f t="shared" si="14"/>
        <v>-1.0386662646455262E-5</v>
      </c>
    </row>
    <row r="147" spans="1:16" x14ac:dyDescent="0.25">
      <c r="A147" s="2">
        <v>43676</v>
      </c>
      <c r="B147" s="4">
        <v>47.44</v>
      </c>
      <c r="C147" s="4">
        <v>12.73</v>
      </c>
      <c r="E147" s="6">
        <f t="shared" si="10"/>
        <v>2.639549978364342E-2</v>
      </c>
      <c r="F147" s="6">
        <f t="shared" si="10"/>
        <v>-3.1323414252152817E-3</v>
      </c>
      <c r="I147" s="9">
        <f t="shared" si="11"/>
        <v>2.0370768962723173E-2</v>
      </c>
      <c r="J147" s="9">
        <f t="shared" si="12"/>
        <v>-3.4298522875275427E-3</v>
      </c>
      <c r="L147" s="6">
        <f t="shared" si="13"/>
        <v>4.1496822813264574E-4</v>
      </c>
      <c r="M147" s="6">
        <f t="shared" si="13"/>
        <v>1.1763886714257918E-5</v>
      </c>
      <c r="P147" s="6">
        <f t="shared" si="14"/>
        <v>-6.9868728525491143E-5</v>
      </c>
    </row>
    <row r="148" spans="1:16" x14ac:dyDescent="0.25">
      <c r="A148" s="2">
        <v>43677</v>
      </c>
      <c r="B148" s="4">
        <v>47.52</v>
      </c>
      <c r="C148" s="4">
        <v>12.46</v>
      </c>
      <c r="E148" s="6">
        <f t="shared" si="10"/>
        <v>1.6863406408095575E-3</v>
      </c>
      <c r="F148" s="6">
        <f t="shared" si="10"/>
        <v>-2.1209740769835003E-2</v>
      </c>
      <c r="I148" s="9">
        <f t="shared" si="11"/>
        <v>-4.3383901801106895E-3</v>
      </c>
      <c r="J148" s="9">
        <f t="shared" si="12"/>
        <v>-2.1507251632147263E-2</v>
      </c>
      <c r="L148" s="6">
        <f t="shared" si="13"/>
        <v>1.8821629354880861E-5</v>
      </c>
      <c r="M148" s="6">
        <f t="shared" si="13"/>
        <v>4.6256187276850114E-4</v>
      </c>
      <c r="P148" s="6">
        <f t="shared" si="14"/>
        <v>9.3306849282077286E-5</v>
      </c>
    </row>
    <row r="149" spans="1:16" x14ac:dyDescent="0.25">
      <c r="A149" s="2">
        <v>43678</v>
      </c>
      <c r="B149" s="4">
        <v>48.56</v>
      </c>
      <c r="C149" s="4">
        <v>12.43</v>
      </c>
      <c r="E149" s="6">
        <f t="shared" si="10"/>
        <v>2.1885521885521866E-2</v>
      </c>
      <c r="F149" s="6">
        <f t="shared" si="10"/>
        <v>-2.4077046548957571E-3</v>
      </c>
      <c r="I149" s="9">
        <f t="shared" si="11"/>
        <v>1.5860791064601618E-2</v>
      </c>
      <c r="J149" s="9">
        <f t="shared" si="12"/>
        <v>-2.7052155172080181E-3</v>
      </c>
      <c r="L149" s="6">
        <f t="shared" si="13"/>
        <v>2.5156469319494656E-4</v>
      </c>
      <c r="M149" s="6">
        <f t="shared" si="13"/>
        <v>7.3181909945430453E-6</v>
      </c>
      <c r="P149" s="6">
        <f t="shared" si="14"/>
        <v>-4.2906858103154579E-5</v>
      </c>
    </row>
    <row r="150" spans="1:16" x14ac:dyDescent="0.25">
      <c r="A150" s="2">
        <v>43679</v>
      </c>
      <c r="B150" s="4">
        <v>48.46</v>
      </c>
      <c r="C150" s="4">
        <v>12.31</v>
      </c>
      <c r="E150" s="6">
        <f t="shared" si="10"/>
        <v>-2.0593080724876731E-3</v>
      </c>
      <c r="F150" s="6">
        <f t="shared" si="10"/>
        <v>-9.6540627514078211E-3</v>
      </c>
      <c r="I150" s="9">
        <f t="shared" si="11"/>
        <v>-8.0840388934079205E-3</v>
      </c>
      <c r="J150" s="9">
        <f t="shared" si="12"/>
        <v>-9.9515736137200817E-3</v>
      </c>
      <c r="L150" s="6">
        <f t="shared" si="13"/>
        <v>6.5351684830131952E-5</v>
      </c>
      <c r="M150" s="6">
        <f t="shared" si="13"/>
        <v>9.903381738928977E-5</v>
      </c>
      <c r="P150" s="6">
        <f t="shared" si="14"/>
        <v>8.0448908143925145E-5</v>
      </c>
    </row>
    <row r="151" spans="1:16" x14ac:dyDescent="0.25">
      <c r="A151" s="2">
        <v>43682</v>
      </c>
      <c r="B151" s="4">
        <v>49</v>
      </c>
      <c r="C151" s="4">
        <v>12.5</v>
      </c>
      <c r="E151" s="6">
        <f t="shared" si="10"/>
        <v>1.1143210895583969E-2</v>
      </c>
      <c r="F151" s="6">
        <f t="shared" si="10"/>
        <v>1.5434606011372826E-2</v>
      </c>
      <c r="I151" s="9">
        <f t="shared" si="11"/>
        <v>5.1184800746637213E-3</v>
      </c>
      <c r="J151" s="9">
        <f t="shared" si="12"/>
        <v>1.5137095149060566E-2</v>
      </c>
      <c r="L151" s="6">
        <f t="shared" si="13"/>
        <v>2.6198838274729534E-5</v>
      </c>
      <c r="M151" s="6">
        <f t="shared" si="13"/>
        <v>2.2913164955171291E-4</v>
      </c>
      <c r="P151" s="6">
        <f t="shared" si="14"/>
        <v>7.7478919908755377E-5</v>
      </c>
    </row>
    <row r="152" spans="1:16" x14ac:dyDescent="0.25">
      <c r="A152" s="2">
        <v>43683</v>
      </c>
      <c r="B152" s="4">
        <v>48.66</v>
      </c>
      <c r="C152" s="4">
        <v>12.37</v>
      </c>
      <c r="E152" s="6">
        <f t="shared" si="10"/>
        <v>-6.938775510204151E-3</v>
      </c>
      <c r="F152" s="6">
        <f t="shared" si="10"/>
        <v>-1.0400000000000062E-2</v>
      </c>
      <c r="I152" s="9">
        <f t="shared" si="11"/>
        <v>-1.2963506331124398E-2</v>
      </c>
      <c r="J152" s="9">
        <f t="shared" si="12"/>
        <v>-1.0697510862312323E-2</v>
      </c>
      <c r="L152" s="6">
        <f t="shared" si="13"/>
        <v>1.6805249639710235E-4</v>
      </c>
      <c r="M152" s="6">
        <f t="shared" si="13"/>
        <v>1.1443673864929013E-4</v>
      </c>
      <c r="P152" s="6">
        <f t="shared" si="14"/>
        <v>1.3867724979085781E-4</v>
      </c>
    </row>
    <row r="153" spans="1:16" x14ac:dyDescent="0.25">
      <c r="A153" s="2">
        <v>43684</v>
      </c>
      <c r="B153" s="4">
        <v>48.7</v>
      </c>
      <c r="C153" s="4">
        <v>11.97</v>
      </c>
      <c r="E153" s="6">
        <f t="shared" si="10"/>
        <v>8.220304151254882E-4</v>
      </c>
      <c r="F153" s="6">
        <f t="shared" si="10"/>
        <v>-3.2336297493936829E-2</v>
      </c>
      <c r="I153" s="9">
        <f t="shared" si="11"/>
        <v>-5.2027004057947591E-3</v>
      </c>
      <c r="J153" s="9">
        <f t="shared" si="12"/>
        <v>-3.2633808356249093E-2</v>
      </c>
      <c r="L153" s="6">
        <f t="shared" si="13"/>
        <v>2.706809151245695E-5</v>
      </c>
      <c r="M153" s="6">
        <f t="shared" si="13"/>
        <v>1.0649654478323931E-3</v>
      </c>
      <c r="P153" s="6">
        <f t="shared" si="14"/>
        <v>1.6978392797768556E-4</v>
      </c>
    </row>
    <row r="154" spans="1:16" x14ac:dyDescent="0.25">
      <c r="A154" s="2">
        <v>43685</v>
      </c>
      <c r="B154" s="4">
        <v>47.72</v>
      </c>
      <c r="C154" s="4">
        <v>12.03</v>
      </c>
      <c r="E154" s="6">
        <f t="shared" si="10"/>
        <v>-2.0123203285421026E-2</v>
      </c>
      <c r="F154" s="6">
        <f t="shared" si="10"/>
        <v>5.012531328320695E-3</v>
      </c>
      <c r="I154" s="9">
        <f t="shared" si="11"/>
        <v>-2.6147934106341274E-2</v>
      </c>
      <c r="J154" s="9">
        <f t="shared" si="12"/>
        <v>4.7150204660084344E-3</v>
      </c>
      <c r="L154" s="6">
        <f t="shared" si="13"/>
        <v>6.8371445802956521E-4</v>
      </c>
      <c r="M154" s="6">
        <f t="shared" si="13"/>
        <v>2.2231417994878393E-5</v>
      </c>
      <c r="P154" s="6">
        <f t="shared" si="14"/>
        <v>-1.2328804445523907E-4</v>
      </c>
    </row>
    <row r="155" spans="1:16" x14ac:dyDescent="0.25">
      <c r="A155" s="2">
        <v>43686</v>
      </c>
      <c r="B155" s="4">
        <v>54.8</v>
      </c>
      <c r="C155" s="4">
        <v>12.12</v>
      </c>
      <c r="E155" s="6">
        <f t="shared" si="10"/>
        <v>0.14836546521374683</v>
      </c>
      <c r="F155" s="6">
        <f t="shared" si="10"/>
        <v>7.4812967581047267E-3</v>
      </c>
      <c r="I155" s="9">
        <f t="shared" si="11"/>
        <v>0.14234073439282657</v>
      </c>
      <c r="J155" s="9">
        <f t="shared" si="12"/>
        <v>7.1837858957924661E-3</v>
      </c>
      <c r="L155" s="6">
        <f t="shared" si="13"/>
        <v>2.0260884667489203E-2</v>
      </c>
      <c r="M155" s="6">
        <f t="shared" si="13"/>
        <v>5.1606779796586766E-5</v>
      </c>
      <c r="P155" s="6">
        <f t="shared" si="14"/>
        <v>1.0225453601279291E-3</v>
      </c>
    </row>
    <row r="156" spans="1:16" x14ac:dyDescent="0.25">
      <c r="A156" s="2">
        <v>43692</v>
      </c>
      <c r="B156" s="4">
        <v>60.2</v>
      </c>
      <c r="C156" s="4">
        <v>11.76</v>
      </c>
      <c r="E156" s="6">
        <f t="shared" si="10"/>
        <v>9.8540145985401575E-2</v>
      </c>
      <c r="F156" s="6">
        <f t="shared" si="10"/>
        <v>-2.9702970297029656E-2</v>
      </c>
      <c r="I156" s="9">
        <f t="shared" si="11"/>
        <v>9.2515415164481335E-2</v>
      </c>
      <c r="J156" s="9">
        <f t="shared" si="12"/>
        <v>-3.0000481159341917E-2</v>
      </c>
      <c r="L156" s="6">
        <f t="shared" si="13"/>
        <v>8.5591020430563422E-3</v>
      </c>
      <c r="M156" s="6">
        <f t="shared" si="13"/>
        <v>9.0002886979202929E-4</v>
      </c>
      <c r="P156" s="6">
        <f t="shared" si="14"/>
        <v>-2.7755069695907177E-3</v>
      </c>
    </row>
    <row r="157" spans="1:16" x14ac:dyDescent="0.25">
      <c r="A157" s="2">
        <v>43693</v>
      </c>
      <c r="B157" s="4">
        <v>60.45</v>
      </c>
      <c r="C157" s="4">
        <v>11.4</v>
      </c>
      <c r="E157" s="6">
        <f t="shared" si="10"/>
        <v>4.1528239202657802E-3</v>
      </c>
      <c r="F157" s="6">
        <f t="shared" si="10"/>
        <v>-3.0612244897959134E-2</v>
      </c>
      <c r="I157" s="9">
        <f t="shared" si="11"/>
        <v>-1.8719069006544672E-3</v>
      </c>
      <c r="J157" s="9">
        <f t="shared" si="12"/>
        <v>-3.0909755760271395E-2</v>
      </c>
      <c r="L157" s="6">
        <f t="shared" si="13"/>
        <v>3.5040354447178135E-6</v>
      </c>
      <c r="M157" s="6">
        <f t="shared" si="13"/>
        <v>9.5541300115963067E-4</v>
      </c>
      <c r="P157" s="6">
        <f t="shared" si="14"/>
        <v>5.7860185105196191E-5</v>
      </c>
    </row>
    <row r="158" spans="1:16" x14ac:dyDescent="0.25">
      <c r="A158" s="2">
        <v>43696</v>
      </c>
      <c r="B158" s="4">
        <v>62.7</v>
      </c>
      <c r="C158" s="4">
        <v>11.18</v>
      </c>
      <c r="E158" s="6">
        <f t="shared" si="10"/>
        <v>3.7220843672456573E-2</v>
      </c>
      <c r="F158" s="6">
        <f t="shared" si="10"/>
        <v>-1.9298245614035144E-2</v>
      </c>
      <c r="I158" s="9">
        <f t="shared" si="11"/>
        <v>3.1196112851536326E-2</v>
      </c>
      <c r="J158" s="9">
        <f t="shared" si="12"/>
        <v>-1.9595756476347405E-2</v>
      </c>
      <c r="L158" s="6">
        <f t="shared" si="13"/>
        <v>9.7319745704578986E-4</v>
      </c>
      <c r="M158" s="6">
        <f t="shared" si="13"/>
        <v>3.8399367188031127E-4</v>
      </c>
      <c r="P158" s="6">
        <f t="shared" si="14"/>
        <v>-6.1131143044735746E-4</v>
      </c>
    </row>
    <row r="159" spans="1:16" x14ac:dyDescent="0.25">
      <c r="A159" s="2">
        <v>43697</v>
      </c>
      <c r="B159" s="4">
        <v>61.5</v>
      </c>
      <c r="C159" s="4">
        <v>11.25</v>
      </c>
      <c r="E159" s="6">
        <f t="shared" si="10"/>
        <v>-1.9138755980861288E-2</v>
      </c>
      <c r="F159" s="6">
        <f t="shared" si="10"/>
        <v>6.2611806797853563E-3</v>
      </c>
      <c r="I159" s="9">
        <f t="shared" si="11"/>
        <v>-2.5163486801781536E-2</v>
      </c>
      <c r="J159" s="9">
        <f t="shared" si="12"/>
        <v>5.9636698174730957E-3</v>
      </c>
      <c r="L159" s="6">
        <f t="shared" si="13"/>
        <v>6.3320106802343358E-4</v>
      </c>
      <c r="M159" s="6">
        <f t="shared" si="13"/>
        <v>3.556535769183959E-5</v>
      </c>
      <c r="P159" s="6">
        <f t="shared" si="14"/>
        <v>-1.5006672674216715E-4</v>
      </c>
    </row>
    <row r="160" spans="1:16" x14ac:dyDescent="0.25">
      <c r="A160" s="2">
        <v>43698</v>
      </c>
      <c r="B160" s="4">
        <v>64.45</v>
      </c>
      <c r="C160" s="4">
        <v>11.13</v>
      </c>
      <c r="E160" s="6">
        <f t="shared" si="10"/>
        <v>4.7967479674796795E-2</v>
      </c>
      <c r="F160" s="6">
        <f t="shared" si="10"/>
        <v>-1.0666666666666597E-2</v>
      </c>
      <c r="I160" s="9">
        <f t="shared" si="11"/>
        <v>4.1942748853876548E-2</v>
      </c>
      <c r="J160" s="9">
        <f t="shared" si="12"/>
        <v>-1.0964177528978858E-2</v>
      </c>
      <c r="L160" s="6">
        <f t="shared" si="13"/>
        <v>1.7591941814193626E-3</v>
      </c>
      <c r="M160" s="6">
        <f t="shared" si="13"/>
        <v>1.2021318888696493E-4</v>
      </c>
      <c r="P160" s="6">
        <f t="shared" si="14"/>
        <v>-4.5986774448727698E-4</v>
      </c>
    </row>
    <row r="161" spans="1:16" x14ac:dyDescent="0.25">
      <c r="A161" s="2">
        <v>43699</v>
      </c>
      <c r="B161" s="4">
        <v>68.25</v>
      </c>
      <c r="C161" s="4">
        <v>11.24</v>
      </c>
      <c r="E161" s="6">
        <f t="shared" si="10"/>
        <v>5.8960434445306395E-2</v>
      </c>
      <c r="F161" s="6">
        <f t="shared" si="10"/>
        <v>9.883198562443794E-3</v>
      </c>
      <c r="I161" s="9">
        <f t="shared" si="11"/>
        <v>5.2935703624386148E-2</v>
      </c>
      <c r="J161" s="9">
        <f t="shared" si="12"/>
        <v>9.5856877001315333E-3</v>
      </c>
      <c r="L161" s="6">
        <f t="shared" si="13"/>
        <v>2.8021887182088489E-3</v>
      </c>
      <c r="M161" s="6">
        <f t="shared" si="13"/>
        <v>9.188540868445297E-5</v>
      </c>
      <c r="P161" s="6">
        <f t="shared" si="14"/>
        <v>5.0742512313008657E-4</v>
      </c>
    </row>
    <row r="162" spans="1:16" x14ac:dyDescent="0.25">
      <c r="A162" s="2">
        <v>43700</v>
      </c>
      <c r="B162" s="4">
        <v>69.3</v>
      </c>
      <c r="C162" s="4">
        <v>11.19</v>
      </c>
      <c r="E162" s="6">
        <f t="shared" si="10"/>
        <v>1.5384615384615344E-2</v>
      </c>
      <c r="F162" s="6">
        <f t="shared" si="10"/>
        <v>-4.4483985765125184E-3</v>
      </c>
      <c r="I162" s="9">
        <f t="shared" si="11"/>
        <v>9.3598845636950964E-3</v>
      </c>
      <c r="J162" s="9">
        <f t="shared" si="12"/>
        <v>-4.745909438824779E-3</v>
      </c>
      <c r="L162" s="6">
        <f t="shared" si="13"/>
        <v>8.760743904569775E-5</v>
      </c>
      <c r="M162" s="6">
        <f t="shared" si="13"/>
        <v>2.2523656401526128E-5</v>
      </c>
      <c r="P162" s="6">
        <f t="shared" si="14"/>
        <v>-4.4421164497150907E-5</v>
      </c>
    </row>
    <row r="163" spans="1:16" x14ac:dyDescent="0.25">
      <c r="A163" s="2">
        <v>43703</v>
      </c>
      <c r="B163" s="4">
        <v>70</v>
      </c>
      <c r="C163" s="4">
        <v>11.57</v>
      </c>
      <c r="E163" s="6">
        <f t="shared" si="10"/>
        <v>1.0101010101010142E-2</v>
      </c>
      <c r="F163" s="6">
        <f t="shared" si="10"/>
        <v>3.3958891867739122E-2</v>
      </c>
      <c r="I163" s="9">
        <f t="shared" si="11"/>
        <v>4.0762792800898943E-3</v>
      </c>
      <c r="J163" s="9">
        <f t="shared" si="12"/>
        <v>3.3661381005426858E-2</v>
      </c>
      <c r="L163" s="6">
        <f t="shared" si="13"/>
        <v>1.6616052769290187E-5</v>
      </c>
      <c r="M163" s="6">
        <f t="shared" si="13"/>
        <v>1.1330885711925121E-3</v>
      </c>
      <c r="P163" s="6">
        <f t="shared" si="14"/>
        <v>1.3721318993163305E-4</v>
      </c>
    </row>
    <row r="164" spans="1:16" x14ac:dyDescent="0.25">
      <c r="A164" s="2">
        <v>43704</v>
      </c>
      <c r="B164" s="4">
        <v>71.099999999999994</v>
      </c>
      <c r="C164" s="4">
        <v>11.54</v>
      </c>
      <c r="E164" s="6">
        <f t="shared" si="10"/>
        <v>1.5714285714285632E-2</v>
      </c>
      <c r="F164" s="6">
        <f t="shared" si="10"/>
        <v>-2.5929127052723541E-3</v>
      </c>
      <c r="I164" s="9">
        <f t="shared" si="11"/>
        <v>9.6895548933653847E-3</v>
      </c>
      <c r="J164" s="9">
        <f t="shared" si="12"/>
        <v>-2.8904235675846152E-3</v>
      </c>
      <c r="L164" s="6">
        <f t="shared" si="13"/>
        <v>9.3887474031541075E-5</v>
      </c>
      <c r="M164" s="6">
        <f t="shared" si="13"/>
        <v>8.3545484000485744E-6</v>
      </c>
      <c r="P164" s="6">
        <f t="shared" si="14"/>
        <v>-2.8006917823188141E-5</v>
      </c>
    </row>
    <row r="165" spans="1:16" x14ac:dyDescent="0.25">
      <c r="A165" s="2">
        <v>43705</v>
      </c>
      <c r="B165" s="4">
        <v>70.5</v>
      </c>
      <c r="C165" s="4">
        <v>11.34</v>
      </c>
      <c r="E165" s="6">
        <f t="shared" si="10"/>
        <v>-8.4388185654007651E-3</v>
      </c>
      <c r="F165" s="6">
        <f t="shared" si="10"/>
        <v>-1.733102253032923E-2</v>
      </c>
      <c r="I165" s="9">
        <f t="shared" si="11"/>
        <v>-1.4463549386321013E-2</v>
      </c>
      <c r="J165" s="9">
        <f t="shared" si="12"/>
        <v>-1.7628533392641491E-2</v>
      </c>
      <c r="L165" s="6">
        <f t="shared" si="13"/>
        <v>2.0919426085054695E-4</v>
      </c>
      <c r="M165" s="6">
        <f t="shared" si="13"/>
        <v>3.107651895754761E-4</v>
      </c>
      <c r="P165" s="6">
        <f t="shared" si="14"/>
        <v>2.5497116333287928E-4</v>
      </c>
    </row>
    <row r="166" spans="1:16" x14ac:dyDescent="0.25">
      <c r="A166" s="2">
        <v>43706</v>
      </c>
      <c r="B166" s="4">
        <v>70.900000000000006</v>
      </c>
      <c r="C166" s="4">
        <v>11.3</v>
      </c>
      <c r="E166" s="6">
        <f t="shared" si="10"/>
        <v>5.673758865248308E-3</v>
      </c>
      <c r="F166" s="6">
        <f t="shared" si="10"/>
        <v>-3.5273368606701188E-3</v>
      </c>
      <c r="I166" s="9">
        <f t="shared" si="11"/>
        <v>-3.5097195567193942E-4</v>
      </c>
      <c r="J166" s="9">
        <f t="shared" si="12"/>
        <v>-3.8248477229823798E-3</v>
      </c>
      <c r="L166" s="6">
        <f t="shared" si="13"/>
        <v>1.231813136681858E-7</v>
      </c>
      <c r="M166" s="6">
        <f t="shared" si="13"/>
        <v>1.4629460104003496E-5</v>
      </c>
      <c r="P166" s="6">
        <f t="shared" si="14"/>
        <v>1.3424142854824902E-6</v>
      </c>
    </row>
    <row r="167" spans="1:16" x14ac:dyDescent="0.25">
      <c r="A167" s="2">
        <v>43710</v>
      </c>
      <c r="B167" s="4">
        <v>71.400000000000006</v>
      </c>
      <c r="C167" s="4">
        <v>11.51</v>
      </c>
      <c r="E167" s="6">
        <f t="shared" si="10"/>
        <v>7.0521861777150911E-3</v>
      </c>
      <c r="F167" s="6">
        <f t="shared" si="10"/>
        <v>1.8584070796460093E-2</v>
      </c>
      <c r="I167" s="9">
        <f t="shared" si="11"/>
        <v>1.0274553567948437E-3</v>
      </c>
      <c r="J167" s="9">
        <f t="shared" si="12"/>
        <v>1.8286559934147833E-2</v>
      </c>
      <c r="L167" s="6">
        <f t="shared" si="13"/>
        <v>1.0556645102064195E-6</v>
      </c>
      <c r="M167" s="6">
        <f t="shared" si="13"/>
        <v>3.3439827422518078E-4</v>
      </c>
      <c r="P167" s="6">
        <f t="shared" si="14"/>
        <v>1.8788623961690154E-5</v>
      </c>
    </row>
    <row r="168" spans="1:16" x14ac:dyDescent="0.25">
      <c r="A168" s="2">
        <v>43711</v>
      </c>
      <c r="B168" s="4">
        <v>67.05</v>
      </c>
      <c r="C168" s="4">
        <v>11.51</v>
      </c>
      <c r="E168" s="6">
        <f t="shared" si="10"/>
        <v>-6.0924369747899276E-2</v>
      </c>
      <c r="F168" s="6">
        <f t="shared" si="10"/>
        <v>0</v>
      </c>
      <c r="I168" s="9">
        <f t="shared" si="11"/>
        <v>-6.6949100568819531E-2</v>
      </c>
      <c r="J168" s="9">
        <f t="shared" si="12"/>
        <v>-2.9751086231226089E-4</v>
      </c>
      <c r="L168" s="6">
        <f t="shared" si="13"/>
        <v>4.482182066973912E-3</v>
      </c>
      <c r="M168" s="6">
        <f t="shared" si="13"/>
        <v>8.8512713193785056E-8</v>
      </c>
      <c r="P168" s="6">
        <f t="shared" si="14"/>
        <v>1.9918084641259775E-5</v>
      </c>
    </row>
    <row r="169" spans="1:16" x14ac:dyDescent="0.25">
      <c r="A169" s="2">
        <v>43712</v>
      </c>
      <c r="B169" s="4">
        <v>69.2</v>
      </c>
      <c r="C169" s="4">
        <v>11.49</v>
      </c>
      <c r="E169" s="6">
        <f t="shared" si="10"/>
        <v>3.2065622669649602E-2</v>
      </c>
      <c r="F169" s="6">
        <f t="shared" si="10"/>
        <v>-1.73761946133793E-3</v>
      </c>
      <c r="I169" s="9">
        <f t="shared" si="11"/>
        <v>2.6040891848729354E-2</v>
      </c>
      <c r="J169" s="9">
        <f t="shared" si="12"/>
        <v>-2.0351303236501909E-3</v>
      </c>
      <c r="L169" s="6">
        <f t="shared" si="13"/>
        <v>6.7812804827721888E-4</v>
      </c>
      <c r="M169" s="6">
        <f t="shared" si="13"/>
        <v>4.1417554342405309E-6</v>
      </c>
      <c r="P169" s="6">
        <f t="shared" si="14"/>
        <v>-5.2996608656244185E-5</v>
      </c>
    </row>
    <row r="170" spans="1:16" x14ac:dyDescent="0.25">
      <c r="A170" s="2">
        <v>43713</v>
      </c>
      <c r="B170" s="4">
        <v>66.7</v>
      </c>
      <c r="C170" s="4">
        <v>11.89</v>
      </c>
      <c r="E170" s="6">
        <f t="shared" si="10"/>
        <v>-3.6127167630057799E-2</v>
      </c>
      <c r="F170" s="6">
        <f t="shared" si="10"/>
        <v>3.481288076588341E-2</v>
      </c>
      <c r="I170" s="9">
        <f t="shared" si="11"/>
        <v>-4.2151898450978047E-2</v>
      </c>
      <c r="J170" s="9">
        <f t="shared" si="12"/>
        <v>3.4515369903571146E-2</v>
      </c>
      <c r="L170" s="6">
        <f t="shared" si="13"/>
        <v>1.7767825430215654E-3</v>
      </c>
      <c r="M170" s="6">
        <f t="shared" si="13"/>
        <v>1.1913107595803449E-3</v>
      </c>
      <c r="P170" s="6">
        <f t="shared" si="14"/>
        <v>-1.454888367173275E-3</v>
      </c>
    </row>
    <row r="171" spans="1:16" x14ac:dyDescent="0.25">
      <c r="A171" s="2">
        <v>43714</v>
      </c>
      <c r="B171" s="4">
        <v>65.95</v>
      </c>
      <c r="C171" s="4">
        <v>11.65</v>
      </c>
      <c r="E171" s="6">
        <f t="shared" si="10"/>
        <v>-1.1244377811094452E-2</v>
      </c>
      <c r="F171" s="6">
        <f t="shared" si="10"/>
        <v>-2.018502943650128E-2</v>
      </c>
      <c r="I171" s="9">
        <f t="shared" si="11"/>
        <v>-1.7269108632014699E-2</v>
      </c>
      <c r="J171" s="9">
        <f t="shared" si="12"/>
        <v>-2.048254029881354E-2</v>
      </c>
      <c r="L171" s="6">
        <f t="shared" si="13"/>
        <v>2.9822211294432458E-4</v>
      </c>
      <c r="M171" s="6">
        <f t="shared" si="13"/>
        <v>4.1953445709252068E-4</v>
      </c>
      <c r="P171" s="6">
        <f t="shared" si="14"/>
        <v>3.5371521347982984E-4</v>
      </c>
    </row>
    <row r="172" spans="1:16" x14ac:dyDescent="0.25">
      <c r="A172" s="2">
        <v>43717</v>
      </c>
      <c r="B172" s="4">
        <v>62.5</v>
      </c>
      <c r="C172" s="4">
        <v>11.84</v>
      </c>
      <c r="E172" s="6">
        <f t="shared" si="10"/>
        <v>-5.2312357846853716E-2</v>
      </c>
      <c r="F172" s="6">
        <f t="shared" si="10"/>
        <v>1.6309012875536436E-2</v>
      </c>
      <c r="I172" s="9">
        <f t="shared" si="11"/>
        <v>-5.8337088667773963E-2</v>
      </c>
      <c r="J172" s="9">
        <f t="shared" si="12"/>
        <v>1.6011502013224176E-2</v>
      </c>
      <c r="L172" s="6">
        <f t="shared" si="13"/>
        <v>3.4032159142317214E-3</v>
      </c>
      <c r="M172" s="6">
        <f t="shared" si="13"/>
        <v>2.5636819671948183E-4</v>
      </c>
      <c r="P172" s="6">
        <f t="shared" si="14"/>
        <v>-9.3406441264970008E-4</v>
      </c>
    </row>
    <row r="173" spans="1:16" x14ac:dyDescent="0.25">
      <c r="A173" s="2">
        <v>43718</v>
      </c>
      <c r="B173" s="4">
        <v>62</v>
      </c>
      <c r="C173" s="4">
        <v>12.2</v>
      </c>
      <c r="E173" s="6">
        <f t="shared" si="10"/>
        <v>-8.0000000000000002E-3</v>
      </c>
      <c r="F173" s="6">
        <f t="shared" si="10"/>
        <v>3.0405405405405359E-2</v>
      </c>
      <c r="I173" s="9">
        <f t="shared" si="11"/>
        <v>-1.4024730820920248E-2</v>
      </c>
      <c r="J173" s="9">
        <f t="shared" si="12"/>
        <v>3.0107894543093098E-2</v>
      </c>
      <c r="L173" s="6">
        <f t="shared" si="13"/>
        <v>1.9669307459927032E-4</v>
      </c>
      <c r="M173" s="6">
        <f t="shared" si="13"/>
        <v>9.0648531381801515E-4</v>
      </c>
      <c r="P173" s="6">
        <f t="shared" si="14"/>
        <v>-4.2225511655153428E-4</v>
      </c>
    </row>
    <row r="174" spans="1:16" x14ac:dyDescent="0.25">
      <c r="A174" s="2">
        <v>43719</v>
      </c>
      <c r="B174" s="4">
        <v>65.3</v>
      </c>
      <c r="C174" s="4">
        <v>12.18</v>
      </c>
      <c r="E174" s="6">
        <f t="shared" si="10"/>
        <v>5.3225806451612859E-2</v>
      </c>
      <c r="F174" s="6">
        <f t="shared" si="10"/>
        <v>-1.6393442622950471E-3</v>
      </c>
      <c r="I174" s="9">
        <f t="shared" si="11"/>
        <v>4.7201075630692611E-2</v>
      </c>
      <c r="J174" s="9">
        <f t="shared" si="12"/>
        <v>-1.9368551246073079E-3</v>
      </c>
      <c r="L174" s="6">
        <f t="shared" si="13"/>
        <v>2.2279415406943641E-3</v>
      </c>
      <c r="M174" s="6">
        <f t="shared" si="13"/>
        <v>3.7514077737175901E-6</v>
      </c>
      <c r="P174" s="6">
        <f t="shared" si="14"/>
        <v>-9.1421645222284107E-5</v>
      </c>
    </row>
    <row r="175" spans="1:16" x14ac:dyDescent="0.25">
      <c r="A175" s="2">
        <v>43720</v>
      </c>
      <c r="B175" s="4">
        <v>62.85</v>
      </c>
      <c r="C175" s="4">
        <v>11.99</v>
      </c>
      <c r="E175" s="6">
        <f t="shared" si="10"/>
        <v>-3.7519142419601775E-2</v>
      </c>
      <c r="F175" s="6">
        <f t="shared" si="10"/>
        <v>-1.5599343185550042E-2</v>
      </c>
      <c r="I175" s="9">
        <f t="shared" si="11"/>
        <v>-4.3543873240522023E-2</v>
      </c>
      <c r="J175" s="9">
        <f t="shared" si="12"/>
        <v>-1.5896854047862303E-2</v>
      </c>
      <c r="L175" s="6">
        <f t="shared" si="13"/>
        <v>1.8960688967866498E-3</v>
      </c>
      <c r="M175" s="6">
        <f t="shared" si="13"/>
        <v>2.527099686190361E-4</v>
      </c>
      <c r="P175" s="6">
        <f t="shared" si="14"/>
        <v>6.9221059758319556E-4</v>
      </c>
    </row>
    <row r="176" spans="1:16" x14ac:dyDescent="0.25">
      <c r="A176" s="2">
        <v>43721</v>
      </c>
      <c r="B176" s="4">
        <v>61.7</v>
      </c>
      <c r="C176" s="4">
        <v>12.34</v>
      </c>
      <c r="E176" s="6">
        <f t="shared" si="10"/>
        <v>-1.829753381066028E-2</v>
      </c>
      <c r="F176" s="6">
        <f t="shared" si="10"/>
        <v>2.9190992493744756E-2</v>
      </c>
      <c r="I176" s="9">
        <f t="shared" si="11"/>
        <v>-2.4322264631580527E-2</v>
      </c>
      <c r="J176" s="9">
        <f t="shared" si="12"/>
        <v>2.8893481631432495E-2</v>
      </c>
      <c r="L176" s="6">
        <f t="shared" si="13"/>
        <v>5.9157255680863301E-4</v>
      </c>
      <c r="M176" s="6">
        <f t="shared" si="13"/>
        <v>8.3483328078592706E-4</v>
      </c>
      <c r="P176" s="6">
        <f t="shared" si="14"/>
        <v>-7.0275490636741221E-4</v>
      </c>
    </row>
    <row r="177" spans="1:16" x14ac:dyDescent="0.25">
      <c r="A177" s="2">
        <v>43724</v>
      </c>
      <c r="B177" s="4">
        <v>58.1</v>
      </c>
      <c r="C177" s="4">
        <v>11.86</v>
      </c>
      <c r="E177" s="6">
        <f t="shared" si="10"/>
        <v>-5.834683954619127E-2</v>
      </c>
      <c r="F177" s="6">
        <f t="shared" si="10"/>
        <v>-3.8897893030794203E-2</v>
      </c>
      <c r="I177" s="9">
        <f t="shared" si="11"/>
        <v>-6.4371570367111525E-2</v>
      </c>
      <c r="J177" s="9">
        <f t="shared" si="12"/>
        <v>-3.9195403893106467E-2</v>
      </c>
      <c r="L177" s="6">
        <f t="shared" si="13"/>
        <v>4.1436990715279908E-3</v>
      </c>
      <c r="M177" s="6">
        <f t="shared" si="13"/>
        <v>1.5362796863437457E-3</v>
      </c>
      <c r="P177" s="6">
        <f t="shared" si="14"/>
        <v>2.5230696997724598E-3</v>
      </c>
    </row>
    <row r="178" spans="1:16" x14ac:dyDescent="0.25">
      <c r="A178" s="2">
        <v>43725</v>
      </c>
      <c r="B178" s="4">
        <v>57.05</v>
      </c>
      <c r="C178" s="4">
        <v>11.82</v>
      </c>
      <c r="E178" s="6">
        <f t="shared" si="10"/>
        <v>-1.8072289156626578E-2</v>
      </c>
      <c r="F178" s="6">
        <f t="shared" si="10"/>
        <v>-3.3726812816188153E-3</v>
      </c>
      <c r="I178" s="9">
        <f t="shared" si="11"/>
        <v>-2.4097019977546826E-2</v>
      </c>
      <c r="J178" s="9">
        <f t="shared" si="12"/>
        <v>-3.6701921439310763E-3</v>
      </c>
      <c r="L178" s="6">
        <f t="shared" si="13"/>
        <v>5.806663717982908E-4</v>
      </c>
      <c r="M178" s="6">
        <f t="shared" si="13"/>
        <v>1.347031037337339E-5</v>
      </c>
      <c r="P178" s="6">
        <f t="shared" si="14"/>
        <v>8.8440693413742563E-5</v>
      </c>
    </row>
    <row r="179" spans="1:16" x14ac:dyDescent="0.25">
      <c r="A179" s="2">
        <v>43726</v>
      </c>
      <c r="B179" s="4">
        <v>60.1</v>
      </c>
      <c r="C179" s="4">
        <v>11.79</v>
      </c>
      <c r="E179" s="6">
        <f t="shared" si="10"/>
        <v>5.3461875547765193E-2</v>
      </c>
      <c r="F179" s="6">
        <f t="shared" si="10"/>
        <v>-2.5380710659899438E-3</v>
      </c>
      <c r="I179" s="9">
        <f t="shared" si="11"/>
        <v>4.7437144726844946E-2</v>
      </c>
      <c r="J179" s="9">
        <f t="shared" si="12"/>
        <v>-2.8355819283022048E-3</v>
      </c>
      <c r="L179" s="6">
        <f t="shared" si="13"/>
        <v>2.2502826998356332E-3</v>
      </c>
      <c r="M179" s="6">
        <f t="shared" si="13"/>
        <v>8.0405248721140512E-6</v>
      </c>
      <c r="P179" s="6">
        <f t="shared" si="14"/>
        <v>-1.3451191031769777E-4</v>
      </c>
    </row>
    <row r="180" spans="1:16" x14ac:dyDescent="0.25">
      <c r="A180" s="2">
        <v>43727</v>
      </c>
      <c r="B180" s="4">
        <v>59.55</v>
      </c>
      <c r="C180" s="4">
        <v>11.48</v>
      </c>
      <c r="E180" s="6">
        <f t="shared" si="10"/>
        <v>-9.1514143094842629E-3</v>
      </c>
      <c r="F180" s="6">
        <f t="shared" si="10"/>
        <v>-2.629346904156054E-2</v>
      </c>
      <c r="I180" s="9">
        <f t="shared" si="11"/>
        <v>-1.517614513040451E-2</v>
      </c>
      <c r="J180" s="9">
        <f t="shared" si="12"/>
        <v>-2.65909799038728E-2</v>
      </c>
      <c r="L180" s="6">
        <f t="shared" si="13"/>
        <v>2.3031538101910053E-4</v>
      </c>
      <c r="M180" s="6">
        <f t="shared" si="13"/>
        <v>7.0708021224816708E-4</v>
      </c>
      <c r="P180" s="6">
        <f t="shared" si="14"/>
        <v>4.035485701808434E-4</v>
      </c>
    </row>
    <row r="181" spans="1:16" x14ac:dyDescent="0.25">
      <c r="A181" s="2">
        <v>43728</v>
      </c>
      <c r="B181" s="4">
        <v>61.35</v>
      </c>
      <c r="C181" s="4">
        <v>11.39</v>
      </c>
      <c r="E181" s="6">
        <f t="shared" si="10"/>
        <v>3.0226700251889241E-2</v>
      </c>
      <c r="F181" s="6">
        <f t="shared" si="10"/>
        <v>-7.8397212543553883E-3</v>
      </c>
      <c r="I181" s="9">
        <f t="shared" si="11"/>
        <v>2.4201969430968993E-2</v>
      </c>
      <c r="J181" s="9">
        <f t="shared" si="12"/>
        <v>-8.137232116667649E-3</v>
      </c>
      <c r="L181" s="6">
        <f t="shared" si="13"/>
        <v>5.8573532433755767E-4</v>
      </c>
      <c r="M181" s="6">
        <f t="shared" si="13"/>
        <v>6.6214546520527469E-5</v>
      </c>
      <c r="P181" s="6">
        <f t="shared" si="14"/>
        <v>-1.9693704294028956E-4</v>
      </c>
    </row>
    <row r="182" spans="1:16" x14ac:dyDescent="0.25">
      <c r="A182" s="2">
        <v>43731</v>
      </c>
      <c r="B182" s="4">
        <v>60.65</v>
      </c>
      <c r="C182" s="4">
        <v>11.4</v>
      </c>
      <c r="E182" s="6">
        <f t="shared" si="10"/>
        <v>-1.1409942950285294E-2</v>
      </c>
      <c r="F182" s="6">
        <f t="shared" si="10"/>
        <v>8.779631255487082E-4</v>
      </c>
      <c r="I182" s="9">
        <f t="shared" si="11"/>
        <v>-1.7434673771205542E-2</v>
      </c>
      <c r="J182" s="9">
        <f t="shared" si="12"/>
        <v>5.8045226323644736E-4</v>
      </c>
      <c r="L182" s="6">
        <f t="shared" si="13"/>
        <v>3.0396784950836246E-4</v>
      </c>
      <c r="M182" s="6">
        <f t="shared" si="13"/>
        <v>3.3692482989631398E-7</v>
      </c>
      <c r="P182" s="6">
        <f t="shared" si="14"/>
        <v>-1.0119995849285383E-5</v>
      </c>
    </row>
    <row r="183" spans="1:16" x14ac:dyDescent="0.25">
      <c r="A183" s="2">
        <v>43732</v>
      </c>
      <c r="B183" s="4">
        <v>61.95</v>
      </c>
      <c r="C183" s="4">
        <v>11.67</v>
      </c>
      <c r="E183" s="6">
        <f t="shared" si="10"/>
        <v>2.1434460016488115E-2</v>
      </c>
      <c r="F183" s="6">
        <f t="shared" si="10"/>
        <v>2.3684210526315752E-2</v>
      </c>
      <c r="I183" s="9">
        <f t="shared" si="11"/>
        <v>1.5409729195567868E-2</v>
      </c>
      <c r="J183" s="9">
        <f t="shared" si="12"/>
        <v>2.3386699664003491E-2</v>
      </c>
      <c r="L183" s="6">
        <f t="shared" si="13"/>
        <v>2.3745975388073673E-4</v>
      </c>
      <c r="M183" s="6">
        <f t="shared" si="13"/>
        <v>5.4693772117430099E-4</v>
      </c>
      <c r="P183" s="6">
        <f t="shared" si="14"/>
        <v>3.6038270860037187E-4</v>
      </c>
    </row>
    <row r="184" spans="1:16" x14ac:dyDescent="0.25">
      <c r="A184" s="2">
        <v>43733</v>
      </c>
      <c r="B184" s="4">
        <v>62.05</v>
      </c>
      <c r="C184" s="4">
        <v>11.74</v>
      </c>
      <c r="E184" s="6">
        <f t="shared" si="10"/>
        <v>1.6142050040354207E-3</v>
      </c>
      <c r="F184" s="6">
        <f t="shared" si="10"/>
        <v>5.9982862039417552E-3</v>
      </c>
      <c r="I184" s="9">
        <f t="shared" si="11"/>
        <v>-4.4105258168848265E-3</v>
      </c>
      <c r="J184" s="9">
        <f t="shared" si="12"/>
        <v>5.7007753416294946E-3</v>
      </c>
      <c r="L184" s="6">
        <f t="shared" si="13"/>
        <v>1.9452737981407567E-5</v>
      </c>
      <c r="M184" s="6">
        <f t="shared" si="13"/>
        <v>3.2498839495730879E-5</v>
      </c>
      <c r="P184" s="6">
        <f t="shared" si="14"/>
        <v>-2.5143416820517303E-5</v>
      </c>
    </row>
    <row r="185" spans="1:16" x14ac:dyDescent="0.25">
      <c r="A185" s="2">
        <v>43734</v>
      </c>
      <c r="B185" s="4">
        <v>60.45</v>
      </c>
      <c r="C185" s="4">
        <v>11.59</v>
      </c>
      <c r="E185" s="6">
        <f t="shared" si="10"/>
        <v>-2.5785656728444711E-2</v>
      </c>
      <c r="F185" s="6">
        <f t="shared" si="10"/>
        <v>-1.2776831345826266E-2</v>
      </c>
      <c r="I185" s="9">
        <f t="shared" si="11"/>
        <v>-3.1810387549364959E-2</v>
      </c>
      <c r="J185" s="9">
        <f t="shared" si="12"/>
        <v>-1.3074342208138526E-2</v>
      </c>
      <c r="L185" s="6">
        <f t="shared" si="13"/>
        <v>1.0119007560407932E-3</v>
      </c>
      <c r="M185" s="6">
        <f t="shared" si="13"/>
        <v>1.7093842417551259E-4</v>
      </c>
      <c r="P185" s="6">
        <f t="shared" si="14"/>
        <v>4.1589989259390657E-4</v>
      </c>
    </row>
    <row r="186" spans="1:16" x14ac:dyDescent="0.25">
      <c r="A186" s="2">
        <v>43735</v>
      </c>
      <c r="B186" s="4">
        <v>62.15</v>
      </c>
      <c r="C186" s="4">
        <v>12.1</v>
      </c>
      <c r="E186" s="6">
        <f t="shared" si="10"/>
        <v>2.8122415219189342E-2</v>
      </c>
      <c r="F186" s="6">
        <f t="shared" si="10"/>
        <v>4.4003451251078497E-2</v>
      </c>
      <c r="I186" s="9">
        <f t="shared" si="11"/>
        <v>2.2097684398269094E-2</v>
      </c>
      <c r="J186" s="9">
        <f t="shared" si="12"/>
        <v>4.3705940388766233E-2</v>
      </c>
      <c r="L186" s="6">
        <f t="shared" si="13"/>
        <v>4.8830765576550537E-4</v>
      </c>
      <c r="M186" s="6">
        <f t="shared" si="13"/>
        <v>1.9102092252663875E-3</v>
      </c>
      <c r="P186" s="6">
        <f t="shared" si="14"/>
        <v>9.6580007704051866E-4</v>
      </c>
    </row>
    <row r="187" spans="1:16" x14ac:dyDescent="0.25">
      <c r="A187" s="2">
        <v>43738</v>
      </c>
      <c r="B187" s="4">
        <v>60.7</v>
      </c>
      <c r="C187" s="4">
        <v>12.38</v>
      </c>
      <c r="E187" s="6">
        <f t="shared" si="10"/>
        <v>-2.3330651649235652E-2</v>
      </c>
      <c r="F187" s="6">
        <f t="shared" si="10"/>
        <v>2.3140495867768691E-2</v>
      </c>
      <c r="I187" s="9">
        <f t="shared" si="11"/>
        <v>-2.93553824701559E-2</v>
      </c>
      <c r="J187" s="9">
        <f t="shared" si="12"/>
        <v>2.284298500545643E-2</v>
      </c>
      <c r="L187" s="6">
        <f t="shared" si="13"/>
        <v>8.6173847996913629E-4</v>
      </c>
      <c r="M187" s="6">
        <f t="shared" si="13"/>
        <v>5.2180196395950728E-4</v>
      </c>
      <c r="P187" s="6">
        <f t="shared" si="14"/>
        <v>-6.705645615952098E-4</v>
      </c>
    </row>
    <row r="188" spans="1:16" x14ac:dyDescent="0.25">
      <c r="A188" s="2">
        <v>43739</v>
      </c>
      <c r="B188" s="4">
        <v>60.2</v>
      </c>
      <c r="C188" s="4">
        <v>11.78</v>
      </c>
      <c r="E188" s="6">
        <f t="shared" si="10"/>
        <v>-8.2372322899505763E-3</v>
      </c>
      <c r="F188" s="6">
        <f t="shared" si="10"/>
        <v>-4.8465266558966186E-2</v>
      </c>
      <c r="I188" s="9">
        <f t="shared" si="11"/>
        <v>-1.4261963110870824E-2</v>
      </c>
      <c r="J188" s="9">
        <f t="shared" si="12"/>
        <v>-4.876277742127845E-2</v>
      </c>
      <c r="L188" s="6">
        <f t="shared" si="13"/>
        <v>2.0340359177584019E-4</v>
      </c>
      <c r="M188" s="6">
        <f t="shared" si="13"/>
        <v>2.3778084618371435E-3</v>
      </c>
      <c r="P188" s="6">
        <f t="shared" si="14"/>
        <v>6.9545293276587793E-4</v>
      </c>
    </row>
    <row r="189" spans="1:16" x14ac:dyDescent="0.25">
      <c r="A189" s="2">
        <v>43740</v>
      </c>
      <c r="B189" s="4">
        <v>60.25</v>
      </c>
      <c r="C189" s="4">
        <v>11.84</v>
      </c>
      <c r="E189" s="6">
        <f t="shared" si="10"/>
        <v>8.3056478405310889E-4</v>
      </c>
      <c r="F189" s="6">
        <f t="shared" si="10"/>
        <v>5.0933786078098901E-3</v>
      </c>
      <c r="I189" s="9">
        <f t="shared" si="11"/>
        <v>-5.1941660368671387E-3</v>
      </c>
      <c r="J189" s="9">
        <f t="shared" si="12"/>
        <v>4.7958677454976294E-3</v>
      </c>
      <c r="L189" s="6">
        <f t="shared" si="13"/>
        <v>2.697936081854408E-5</v>
      </c>
      <c r="M189" s="6">
        <f t="shared" si="13"/>
        <v>2.3000347432304514E-5</v>
      </c>
      <c r="P189" s="6">
        <f t="shared" si="14"/>
        <v>-2.4910533360970363E-5</v>
      </c>
    </row>
    <row r="190" spans="1:16" x14ac:dyDescent="0.25">
      <c r="A190" s="2">
        <v>43741</v>
      </c>
      <c r="B190" s="4">
        <v>60.05</v>
      </c>
      <c r="C190" s="4">
        <v>11.75</v>
      </c>
      <c r="E190" s="6">
        <f t="shared" si="10"/>
        <v>-3.3195020746888439E-3</v>
      </c>
      <c r="F190" s="6">
        <f t="shared" si="10"/>
        <v>-7.6013513513513396E-3</v>
      </c>
      <c r="I190" s="9">
        <f t="shared" si="11"/>
        <v>-9.3442328956090913E-3</v>
      </c>
      <c r="J190" s="9">
        <f t="shared" si="12"/>
        <v>-7.8988622136636003E-3</v>
      </c>
      <c r="L190" s="6">
        <f t="shared" si="13"/>
        <v>8.7314688407383057E-5</v>
      </c>
      <c r="M190" s="6">
        <f t="shared" si="13"/>
        <v>6.2392024270442625E-5</v>
      </c>
      <c r="P190" s="6">
        <f t="shared" si="14"/>
        <v>7.3808808134799065E-5</v>
      </c>
    </row>
    <row r="191" spans="1:16" x14ac:dyDescent="0.25">
      <c r="A191" s="2">
        <v>43742</v>
      </c>
      <c r="B191" s="4">
        <v>61.1</v>
      </c>
      <c r="C191" s="4">
        <v>11.87</v>
      </c>
      <c r="E191" s="6">
        <f t="shared" si="10"/>
        <v>1.7485428809325635E-2</v>
      </c>
      <c r="F191" s="6">
        <f t="shared" si="10"/>
        <v>1.0212765957446742E-2</v>
      </c>
      <c r="I191" s="9">
        <f t="shared" si="11"/>
        <v>1.1460697988405388E-2</v>
      </c>
      <c r="J191" s="9">
        <f t="shared" si="12"/>
        <v>9.9152550951344814E-3</v>
      </c>
      <c r="L191" s="6">
        <f t="shared" si="13"/>
        <v>1.3134759838143929E-4</v>
      </c>
      <c r="M191" s="6">
        <f t="shared" si="13"/>
        <v>9.8312283601590295E-5</v>
      </c>
      <c r="P191" s="6">
        <f t="shared" si="14"/>
        <v>1.1363574412333403E-4</v>
      </c>
    </row>
    <row r="192" spans="1:16" x14ac:dyDescent="0.25">
      <c r="A192" s="2">
        <v>43745</v>
      </c>
      <c r="B192" s="4">
        <v>61.6</v>
      </c>
      <c r="C192" s="4">
        <v>11.98</v>
      </c>
      <c r="E192" s="6">
        <f t="shared" si="10"/>
        <v>8.1833060556464818E-3</v>
      </c>
      <c r="F192" s="6">
        <f t="shared" si="10"/>
        <v>9.2670598146589057E-3</v>
      </c>
      <c r="I192" s="9">
        <f t="shared" si="11"/>
        <v>2.1585752347262344E-3</v>
      </c>
      <c r="J192" s="9">
        <f t="shared" si="12"/>
        <v>8.9695489523466451E-3</v>
      </c>
      <c r="L192" s="6">
        <f t="shared" si="13"/>
        <v>4.6594470439734173E-6</v>
      </c>
      <c r="M192" s="6">
        <f t="shared" si="13"/>
        <v>8.0452808408542793E-5</v>
      </c>
      <c r="P192" s="6">
        <f t="shared" si="14"/>
        <v>1.9361446235200107E-5</v>
      </c>
    </row>
    <row r="193" spans="1:16" x14ac:dyDescent="0.25">
      <c r="A193" s="2">
        <v>43746</v>
      </c>
      <c r="B193" s="4">
        <v>59.55</v>
      </c>
      <c r="C193" s="4">
        <v>11.87</v>
      </c>
      <c r="E193" s="6">
        <f t="shared" si="10"/>
        <v>-3.3279220779220846E-2</v>
      </c>
      <c r="F193" s="6">
        <f t="shared" si="10"/>
        <v>-9.1819699499166279E-3</v>
      </c>
      <c r="I193" s="9">
        <f t="shared" si="11"/>
        <v>-3.9303951600141093E-2</v>
      </c>
      <c r="J193" s="9">
        <f t="shared" si="12"/>
        <v>-9.4794808122288885E-3</v>
      </c>
      <c r="L193" s="6">
        <f t="shared" si="13"/>
        <v>1.5448006113862336E-3</v>
      </c>
      <c r="M193" s="6">
        <f t="shared" si="13"/>
        <v>8.9860556469415669E-5</v>
      </c>
      <c r="P193" s="6">
        <f t="shared" si="14"/>
        <v>3.7258105503831042E-4</v>
      </c>
    </row>
    <row r="194" spans="1:16" x14ac:dyDescent="0.25">
      <c r="A194" s="2">
        <v>43747</v>
      </c>
      <c r="B194" s="4">
        <v>59.95</v>
      </c>
      <c r="C194" s="4">
        <v>11.64</v>
      </c>
      <c r="E194" s="6">
        <f t="shared" si="10"/>
        <v>6.7170445004199114E-3</v>
      </c>
      <c r="F194" s="6">
        <f t="shared" si="10"/>
        <v>-1.9376579612468296E-2</v>
      </c>
      <c r="I194" s="9">
        <f t="shared" si="11"/>
        <v>6.9231367949966396E-4</v>
      </c>
      <c r="J194" s="9">
        <f t="shared" si="12"/>
        <v>-1.9674090474780557E-2</v>
      </c>
      <c r="L194" s="6">
        <f t="shared" si="13"/>
        <v>4.7929823082236348E-7</v>
      </c>
      <c r="M194" s="6">
        <f t="shared" si="13"/>
        <v>3.8706983600985106E-4</v>
      </c>
      <c r="P194" s="6">
        <f t="shared" si="14"/>
        <v>-1.3620641967404618E-5</v>
      </c>
    </row>
    <row r="195" spans="1:16" x14ac:dyDescent="0.25">
      <c r="A195" s="2">
        <v>43748</v>
      </c>
      <c r="B195" s="4">
        <v>59.7</v>
      </c>
      <c r="C195" s="4">
        <v>11.59</v>
      </c>
      <c r="E195" s="6">
        <f t="shared" si="10"/>
        <v>-4.1701417848206837E-3</v>
      </c>
      <c r="F195" s="6">
        <f t="shared" si="10"/>
        <v>-4.295532646048171E-3</v>
      </c>
      <c r="I195" s="9">
        <f t="shared" si="11"/>
        <v>-1.019487260574093E-2</v>
      </c>
      <c r="J195" s="9">
        <f t="shared" si="12"/>
        <v>-4.5930435083604317E-3</v>
      </c>
      <c r="L195" s="6">
        <f t="shared" si="13"/>
        <v>1.0393542744728686E-4</v>
      </c>
      <c r="M195" s="6">
        <f t="shared" si="13"/>
        <v>2.1096048669691903E-5</v>
      </c>
      <c r="P195" s="6">
        <f t="shared" si="14"/>
        <v>4.6825493440359976E-5</v>
      </c>
    </row>
    <row r="196" spans="1:16" x14ac:dyDescent="0.25">
      <c r="A196" s="2">
        <v>43749</v>
      </c>
      <c r="B196" s="4">
        <v>61.65</v>
      </c>
      <c r="C196" s="4">
        <v>11.62</v>
      </c>
      <c r="E196" s="6">
        <f t="shared" si="10"/>
        <v>3.2663316582914499E-2</v>
      </c>
      <c r="F196" s="6">
        <f t="shared" si="10"/>
        <v>2.5884383088869162E-3</v>
      </c>
      <c r="I196" s="9">
        <f t="shared" si="11"/>
        <v>2.6638585761994252E-2</v>
      </c>
      <c r="J196" s="9">
        <f t="shared" si="12"/>
        <v>2.2909274465746552E-3</v>
      </c>
      <c r="L196" s="6">
        <f t="shared" si="13"/>
        <v>7.0961425139912289E-4</v>
      </c>
      <c r="M196" s="6">
        <f t="shared" si="13"/>
        <v>5.24834856546907E-6</v>
      </c>
      <c r="P196" s="6">
        <f t="shared" si="14"/>
        <v>6.1027067260085458E-5</v>
      </c>
    </row>
    <row r="197" spans="1:16" x14ac:dyDescent="0.25">
      <c r="A197" s="2">
        <v>43752</v>
      </c>
      <c r="B197" s="4">
        <v>56.45</v>
      </c>
      <c r="C197" s="4">
        <v>10.86</v>
      </c>
      <c r="E197" s="6">
        <f t="shared" ref="E197:F221" si="15">(B197-B196)/B196</f>
        <v>-8.4347120843471138E-2</v>
      </c>
      <c r="F197" s="6">
        <f t="shared" si="15"/>
        <v>-6.540447504302925E-2</v>
      </c>
      <c r="I197" s="9">
        <f t="shared" ref="I197:I221" si="16">E197-$E$222</f>
        <v>-9.0371851664391378E-2</v>
      </c>
      <c r="J197" s="9">
        <f t="shared" ref="J197:J221" si="17">F197-$F$222</f>
        <v>-6.5701985905341515E-2</v>
      </c>
      <c r="L197" s="6">
        <f t="shared" ref="L197:M221" si="18">I197*I197</f>
        <v>8.1670715732507591E-3</v>
      </c>
      <c r="M197" s="6">
        <f t="shared" si="18"/>
        <v>4.3167509519056952E-3</v>
      </c>
      <c r="P197" s="6">
        <f t="shared" ref="P197:P221" si="19">I197*J197</f>
        <v>5.937610124293456E-3</v>
      </c>
    </row>
    <row r="198" spans="1:16" x14ac:dyDescent="0.25">
      <c r="A198" s="2">
        <v>43753</v>
      </c>
      <c r="B198" s="4">
        <v>59.05</v>
      </c>
      <c r="C198" s="4">
        <v>11.06</v>
      </c>
      <c r="E198" s="6">
        <f t="shared" si="15"/>
        <v>4.6058458813108841E-2</v>
      </c>
      <c r="F198" s="6">
        <f t="shared" si="15"/>
        <v>1.8416206261510228E-2</v>
      </c>
      <c r="I198" s="9">
        <f t="shared" si="16"/>
        <v>4.0033727992188593E-2</v>
      </c>
      <c r="J198" s="9">
        <f t="shared" si="17"/>
        <v>1.8118695399197967E-2</v>
      </c>
      <c r="L198" s="6">
        <f t="shared" si="18"/>
        <v>1.6026993769525444E-3</v>
      </c>
      <c r="M198" s="6">
        <f t="shared" si="18"/>
        <v>3.2828712296891757E-4</v>
      </c>
      <c r="P198" s="6">
        <f t="shared" si="19"/>
        <v>7.2535892318481034E-4</v>
      </c>
    </row>
    <row r="199" spans="1:16" x14ac:dyDescent="0.25">
      <c r="A199" s="2">
        <v>43754</v>
      </c>
      <c r="B199" s="4">
        <v>58.65</v>
      </c>
      <c r="C199" s="4">
        <v>10.74</v>
      </c>
      <c r="E199" s="6">
        <f t="shared" si="15"/>
        <v>-6.7739204064352007E-3</v>
      </c>
      <c r="F199" s="6">
        <f t="shared" si="15"/>
        <v>-2.8933092224231488E-2</v>
      </c>
      <c r="I199" s="9">
        <f t="shared" si="16"/>
        <v>-1.2798651227355448E-2</v>
      </c>
      <c r="J199" s="9">
        <f t="shared" si="17"/>
        <v>-2.9230603086543749E-2</v>
      </c>
      <c r="L199" s="6">
        <f t="shared" si="18"/>
        <v>1.6380547323948712E-4</v>
      </c>
      <c r="M199" s="6">
        <f t="shared" si="18"/>
        <v>8.5442815680306095E-4</v>
      </c>
      <c r="P199" s="6">
        <f t="shared" si="19"/>
        <v>3.7411229406993308E-4</v>
      </c>
    </row>
    <row r="200" spans="1:16" x14ac:dyDescent="0.25">
      <c r="A200" s="2">
        <v>43755</v>
      </c>
      <c r="B200" s="4">
        <v>61.15</v>
      </c>
      <c r="C200" s="4">
        <v>11.11</v>
      </c>
      <c r="E200" s="6">
        <f t="shared" si="15"/>
        <v>4.2625745950554135E-2</v>
      </c>
      <c r="F200" s="6">
        <f t="shared" si="15"/>
        <v>3.4450651769087452E-2</v>
      </c>
      <c r="I200" s="9">
        <f t="shared" si="16"/>
        <v>3.6601015129633888E-2</v>
      </c>
      <c r="J200" s="9">
        <f t="shared" si="17"/>
        <v>3.4153140906775188E-2</v>
      </c>
      <c r="L200" s="6">
        <f t="shared" si="18"/>
        <v>1.3396343085196887E-3</v>
      </c>
      <c r="M200" s="6">
        <f t="shared" si="18"/>
        <v>1.1664370337980407E-3</v>
      </c>
      <c r="P200" s="6">
        <f t="shared" si="19"/>
        <v>1.2500396270533967E-3</v>
      </c>
    </row>
    <row r="201" spans="1:16" x14ac:dyDescent="0.25">
      <c r="A201" s="2">
        <v>43756</v>
      </c>
      <c r="B201" s="4">
        <v>62.95</v>
      </c>
      <c r="C201" s="4">
        <v>11.54</v>
      </c>
      <c r="E201" s="6">
        <f t="shared" si="15"/>
        <v>2.9435813573180775E-2</v>
      </c>
      <c r="F201" s="6">
        <f t="shared" si="15"/>
        <v>3.870387038703868E-2</v>
      </c>
      <c r="I201" s="9">
        <f t="shared" si="16"/>
        <v>2.3411082752260528E-2</v>
      </c>
      <c r="J201" s="9">
        <f t="shared" si="17"/>
        <v>3.8406359524726416E-2</v>
      </c>
      <c r="L201" s="6">
        <f t="shared" si="18"/>
        <v>5.4807879563319043E-4</v>
      </c>
      <c r="M201" s="6">
        <f t="shared" si="18"/>
        <v>1.4750484519425436E-3</v>
      </c>
      <c r="P201" s="6">
        <f t="shared" si="19"/>
        <v>8.9913446104643942E-4</v>
      </c>
    </row>
    <row r="202" spans="1:16" x14ac:dyDescent="0.25">
      <c r="A202" s="2">
        <v>43759</v>
      </c>
      <c r="B202" s="4">
        <v>65.25</v>
      </c>
      <c r="C202" s="4">
        <v>11.47</v>
      </c>
      <c r="E202" s="6">
        <f t="shared" si="15"/>
        <v>3.6536934074662381E-2</v>
      </c>
      <c r="F202" s="6">
        <f t="shared" si="15"/>
        <v>-6.0658578856151221E-3</v>
      </c>
      <c r="I202" s="9">
        <f t="shared" si="16"/>
        <v>3.0512203253742133E-2</v>
      </c>
      <c r="J202" s="9">
        <f t="shared" si="17"/>
        <v>-6.3633687479273827E-3</v>
      </c>
      <c r="L202" s="6">
        <f t="shared" si="18"/>
        <v>9.3099454739767199E-4</v>
      </c>
      <c r="M202" s="6">
        <f t="shared" si="18"/>
        <v>4.0492461822098905E-5</v>
      </c>
      <c r="P202" s="6">
        <f t="shared" si="19"/>
        <v>-1.9416040061527088E-4</v>
      </c>
    </row>
    <row r="203" spans="1:16" x14ac:dyDescent="0.25">
      <c r="A203" s="2">
        <v>43760</v>
      </c>
      <c r="B203" s="4">
        <v>67.599999999999994</v>
      </c>
      <c r="C203" s="4">
        <v>11.57</v>
      </c>
      <c r="E203" s="6">
        <f t="shared" si="15"/>
        <v>3.6015325670497998E-2</v>
      </c>
      <c r="F203" s="6">
        <f t="shared" si="15"/>
        <v>8.718395815169977E-3</v>
      </c>
      <c r="I203" s="9">
        <f t="shared" si="16"/>
        <v>2.9990594849577751E-2</v>
      </c>
      <c r="J203" s="9">
        <f t="shared" si="17"/>
        <v>8.4208849528577163E-3</v>
      </c>
      <c r="L203" s="6">
        <f t="shared" si="18"/>
        <v>8.9943577943151951E-4</v>
      </c>
      <c r="M203" s="6">
        <f t="shared" si="18"/>
        <v>7.0911303389265505E-5</v>
      </c>
      <c r="P203" s="6">
        <f t="shared" si="19"/>
        <v>2.5254734889606139E-4</v>
      </c>
    </row>
    <row r="204" spans="1:16" x14ac:dyDescent="0.25">
      <c r="A204" s="2">
        <v>43761</v>
      </c>
      <c r="B204" s="4">
        <v>67.400000000000006</v>
      </c>
      <c r="C204" s="4">
        <v>11.9</v>
      </c>
      <c r="E204" s="6">
        <f t="shared" si="15"/>
        <v>-2.9585798816566368E-3</v>
      </c>
      <c r="F204" s="6">
        <f t="shared" si="15"/>
        <v>2.8522039757994819E-2</v>
      </c>
      <c r="I204" s="9">
        <f t="shared" si="16"/>
        <v>-8.9833107025768834E-3</v>
      </c>
      <c r="J204" s="9">
        <f t="shared" si="17"/>
        <v>2.8224528895682558E-2</v>
      </c>
      <c r="L204" s="6">
        <f t="shared" si="18"/>
        <v>8.0699871179032377E-5</v>
      </c>
      <c r="M204" s="6">
        <f t="shared" si="18"/>
        <v>7.9662403138321971E-4</v>
      </c>
      <c r="P204" s="6">
        <f t="shared" si="19"/>
        <v>-2.5354971250377565E-4</v>
      </c>
    </row>
    <row r="205" spans="1:16" x14ac:dyDescent="0.25">
      <c r="A205" s="2">
        <v>43762</v>
      </c>
      <c r="B205" s="4">
        <v>66.7</v>
      </c>
      <c r="C205" s="4">
        <v>11.81</v>
      </c>
      <c r="E205" s="6">
        <f t="shared" si="15"/>
        <v>-1.0385756676557905E-2</v>
      </c>
      <c r="F205" s="6">
        <f t="shared" si="15"/>
        <v>-7.5630252100840215E-3</v>
      </c>
      <c r="I205" s="9">
        <f t="shared" si="16"/>
        <v>-1.641048749747815E-2</v>
      </c>
      <c r="J205" s="9">
        <f t="shared" si="17"/>
        <v>-7.860536072396283E-3</v>
      </c>
      <c r="L205" s="6">
        <f t="shared" si="18"/>
        <v>2.6930409990488666E-4</v>
      </c>
      <c r="M205" s="6">
        <f t="shared" si="18"/>
        <v>6.1788027345443183E-5</v>
      </c>
      <c r="P205" s="6">
        <f t="shared" si="19"/>
        <v>1.2899522893953521E-4</v>
      </c>
    </row>
    <row r="206" spans="1:16" x14ac:dyDescent="0.25">
      <c r="A206" s="2">
        <v>43763</v>
      </c>
      <c r="B206" s="4">
        <v>67</v>
      </c>
      <c r="C206" s="4">
        <v>11.9</v>
      </c>
      <c r="E206" s="6">
        <f t="shared" si="15"/>
        <v>4.4977511244377382E-3</v>
      </c>
      <c r="F206" s="6">
        <f t="shared" si="15"/>
        <v>7.6206604572396147E-3</v>
      </c>
      <c r="I206" s="9">
        <f t="shared" si="16"/>
        <v>-1.5269796964825092E-3</v>
      </c>
      <c r="J206" s="9">
        <f t="shared" si="17"/>
        <v>7.3231495949273541E-3</v>
      </c>
      <c r="L206" s="6">
        <f t="shared" si="18"/>
        <v>2.3316669934698158E-6</v>
      </c>
      <c r="M206" s="6">
        <f t="shared" si="18"/>
        <v>5.3628519989684668E-5</v>
      </c>
      <c r="P206" s="6">
        <f t="shared" si="19"/>
        <v>-1.1182300745758181E-5</v>
      </c>
    </row>
    <row r="207" spans="1:16" x14ac:dyDescent="0.25">
      <c r="A207" s="2">
        <v>43766</v>
      </c>
      <c r="B207" s="4">
        <v>65.400000000000006</v>
      </c>
      <c r="C207" s="4">
        <v>11.84</v>
      </c>
      <c r="E207" s="6">
        <f t="shared" si="15"/>
        <v>-2.3880597014925287E-2</v>
      </c>
      <c r="F207" s="6">
        <f t="shared" si="15"/>
        <v>-5.042016806722731E-3</v>
      </c>
      <c r="I207" s="9">
        <f t="shared" si="16"/>
        <v>-2.9905327835845534E-2</v>
      </c>
      <c r="J207" s="9">
        <f t="shared" si="17"/>
        <v>-5.3395276690349916E-3</v>
      </c>
      <c r="L207" s="6">
        <f t="shared" si="18"/>
        <v>8.9432863296939771E-4</v>
      </c>
      <c r="M207" s="6">
        <f t="shared" si="18"/>
        <v>2.851055572839025E-5</v>
      </c>
      <c r="P207" s="6">
        <f t="shared" si="19"/>
        <v>1.5968032543105956E-4</v>
      </c>
    </row>
    <row r="208" spans="1:16" x14ac:dyDescent="0.25">
      <c r="A208" s="2">
        <v>43768</v>
      </c>
      <c r="B208" s="4">
        <v>65.3</v>
      </c>
      <c r="C208" s="4">
        <v>11.63</v>
      </c>
      <c r="E208" s="6">
        <f t="shared" si="15"/>
        <v>-1.5290519877677144E-3</v>
      </c>
      <c r="F208" s="6">
        <f t="shared" si="15"/>
        <v>-1.7736486486486409E-2</v>
      </c>
      <c r="I208" s="9">
        <f t="shared" si="16"/>
        <v>-7.5537828086879623E-3</v>
      </c>
      <c r="J208" s="9">
        <f t="shared" si="17"/>
        <v>-1.803399734879867E-2</v>
      </c>
      <c r="L208" s="6">
        <f t="shared" si="18"/>
        <v>5.70596347208298E-5</v>
      </c>
      <c r="M208" s="6">
        <f t="shared" si="18"/>
        <v>3.2522506037647748E-4</v>
      </c>
      <c r="P208" s="6">
        <f t="shared" si="19"/>
        <v>1.3622489914527969E-4</v>
      </c>
    </row>
    <row r="209" spans="1:16" x14ac:dyDescent="0.25">
      <c r="A209" s="2">
        <v>43769</v>
      </c>
      <c r="B209" s="4">
        <v>66.05</v>
      </c>
      <c r="C209" s="4">
        <v>11.64</v>
      </c>
      <c r="E209" s="6">
        <f t="shared" si="15"/>
        <v>1.1485451761102604E-2</v>
      </c>
      <c r="F209" s="6">
        <f t="shared" si="15"/>
        <v>8.5984522785896697E-4</v>
      </c>
      <c r="I209" s="9">
        <f t="shared" si="16"/>
        <v>5.4607209401823561E-3</v>
      </c>
      <c r="J209" s="9">
        <f t="shared" si="17"/>
        <v>5.6233436554670602E-4</v>
      </c>
      <c r="L209" s="6">
        <f t="shared" si="18"/>
        <v>2.9819473186546075E-5</v>
      </c>
      <c r="M209" s="6">
        <f t="shared" si="18"/>
        <v>3.1621993867481637E-7</v>
      </c>
      <c r="P209" s="6">
        <f t="shared" si="19"/>
        <v>3.070751045325057E-6</v>
      </c>
    </row>
    <row r="210" spans="1:16" x14ac:dyDescent="0.25">
      <c r="A210" s="2">
        <v>43770</v>
      </c>
      <c r="B210" s="4">
        <v>63.65</v>
      </c>
      <c r="C210" s="4">
        <v>11.57</v>
      </c>
      <c r="E210" s="6">
        <f t="shared" si="15"/>
        <v>-3.6336109008327004E-2</v>
      </c>
      <c r="F210" s="6">
        <f t="shared" si="15"/>
        <v>-6.0137457044673777E-3</v>
      </c>
      <c r="I210" s="9">
        <f t="shared" si="16"/>
        <v>-4.2360839829247252E-2</v>
      </c>
      <c r="J210" s="9">
        <f t="shared" si="17"/>
        <v>-6.3112565667796383E-3</v>
      </c>
      <c r="L210" s="6">
        <f t="shared" si="18"/>
        <v>1.7944407510391404E-3</v>
      </c>
      <c r="M210" s="6">
        <f t="shared" si="18"/>
        <v>3.9831959451719108E-5</v>
      </c>
      <c r="P210" s="6">
        <f t="shared" si="19"/>
        <v>2.6735012854663717E-4</v>
      </c>
    </row>
    <row r="211" spans="1:16" x14ac:dyDescent="0.25">
      <c r="A211" s="2">
        <v>43773</v>
      </c>
      <c r="B211" s="4">
        <v>63.4</v>
      </c>
      <c r="C211" s="4">
        <v>11.83</v>
      </c>
      <c r="E211" s="6">
        <f t="shared" si="15"/>
        <v>-3.927729772191673E-3</v>
      </c>
      <c r="F211" s="6">
        <f t="shared" si="15"/>
        <v>2.2471910112359533E-2</v>
      </c>
      <c r="I211" s="9">
        <f t="shared" si="16"/>
        <v>-9.9524605931119205E-3</v>
      </c>
      <c r="J211" s="9">
        <f t="shared" si="17"/>
        <v>2.2174399250047272E-2</v>
      </c>
      <c r="L211" s="6">
        <f t="shared" si="18"/>
        <v>9.9051471857445678E-5</v>
      </c>
      <c r="M211" s="6">
        <f t="shared" si="18"/>
        <v>4.9170398210049697E-4</v>
      </c>
      <c r="P211" s="6">
        <f t="shared" si="19"/>
        <v>-2.2068983471202599E-4</v>
      </c>
    </row>
    <row r="212" spans="1:16" x14ac:dyDescent="0.25">
      <c r="A212" s="2">
        <v>43774</v>
      </c>
      <c r="B212" s="4">
        <v>61</v>
      </c>
      <c r="C212" s="4">
        <v>11.86</v>
      </c>
      <c r="E212" s="6">
        <f t="shared" si="15"/>
        <v>-3.7854889589905343E-2</v>
      </c>
      <c r="F212" s="6">
        <f t="shared" si="15"/>
        <v>2.5359256128486356E-3</v>
      </c>
      <c r="I212" s="9">
        <f t="shared" si="16"/>
        <v>-4.387962041082559E-2</v>
      </c>
      <c r="J212" s="9">
        <f t="shared" si="17"/>
        <v>2.2384147505363746E-3</v>
      </c>
      <c r="L212" s="6">
        <f t="shared" si="18"/>
        <v>1.9254210873981418E-3</v>
      </c>
      <c r="M212" s="6">
        <f t="shared" si="18"/>
        <v>5.01050059541882E-6</v>
      </c>
      <c r="P212" s="6">
        <f t="shared" si="19"/>
        <v>-9.8220789575528974E-5</v>
      </c>
    </row>
    <row r="213" spans="1:16" x14ac:dyDescent="0.25">
      <c r="A213" s="2">
        <v>43775</v>
      </c>
      <c r="B213" s="4">
        <v>62.35</v>
      </c>
      <c r="C213" s="4">
        <v>11.94</v>
      </c>
      <c r="E213" s="6">
        <f t="shared" si="15"/>
        <v>2.213114754098363E-2</v>
      </c>
      <c r="F213" s="6">
        <f t="shared" si="15"/>
        <v>6.7453625632377806E-3</v>
      </c>
      <c r="I213" s="9">
        <f t="shared" si="16"/>
        <v>1.6106416720063382E-2</v>
      </c>
      <c r="J213" s="9">
        <f t="shared" si="17"/>
        <v>6.44785170092552E-3</v>
      </c>
      <c r="L213" s="6">
        <f t="shared" si="18"/>
        <v>2.5941665956033728E-4</v>
      </c>
      <c r="M213" s="6">
        <f t="shared" si="18"/>
        <v>4.1574791557128124E-5</v>
      </c>
      <c r="P213" s="6">
        <f t="shared" si="19"/>
        <v>1.0385178644427592E-4</v>
      </c>
    </row>
    <row r="214" spans="1:16" x14ac:dyDescent="0.25">
      <c r="A214" s="2">
        <v>43776</v>
      </c>
      <c r="B214" s="4">
        <v>62.4</v>
      </c>
      <c r="C214" s="4">
        <v>12.66</v>
      </c>
      <c r="E214" s="6">
        <f t="shared" si="15"/>
        <v>8.0192461908576028E-4</v>
      </c>
      <c r="F214" s="6">
        <f t="shared" si="15"/>
        <v>6.0301507537688495E-2</v>
      </c>
      <c r="I214" s="9">
        <f t="shared" si="16"/>
        <v>-5.2228062018344875E-3</v>
      </c>
      <c r="J214" s="9">
        <f t="shared" si="17"/>
        <v>6.0003996675376231E-2</v>
      </c>
      <c r="L214" s="6">
        <f t="shared" si="18"/>
        <v>2.7277704621920784E-5</v>
      </c>
      <c r="M214" s="6">
        <f t="shared" si="18"/>
        <v>3.6004796170185619E-3</v>
      </c>
      <c r="P214" s="6">
        <f t="shared" si="19"/>
        <v>-3.1338924597101094E-4</v>
      </c>
    </row>
    <row r="215" spans="1:16" x14ac:dyDescent="0.25">
      <c r="A215" s="2">
        <v>43777</v>
      </c>
      <c r="B215" s="4">
        <v>65</v>
      </c>
      <c r="C215" s="4">
        <v>12.8</v>
      </c>
      <c r="E215" s="6">
        <f t="shared" si="15"/>
        <v>4.1666666666666692E-2</v>
      </c>
      <c r="F215" s="6">
        <f t="shared" si="15"/>
        <v>1.1058451816745701E-2</v>
      </c>
      <c r="I215" s="9">
        <f t="shared" si="16"/>
        <v>3.5641935845746445E-2</v>
      </c>
      <c r="J215" s="9">
        <f t="shared" si="17"/>
        <v>1.076094095443344E-2</v>
      </c>
      <c r="L215" s="6">
        <f t="shared" si="18"/>
        <v>1.2703475908323054E-3</v>
      </c>
      <c r="M215" s="6">
        <f t="shared" si="18"/>
        <v>1.1579785022480288E-4</v>
      </c>
      <c r="P215" s="6">
        <f t="shared" si="19"/>
        <v>3.835407671377822E-4</v>
      </c>
    </row>
    <row r="216" spans="1:16" x14ac:dyDescent="0.25">
      <c r="A216" s="2">
        <v>43780</v>
      </c>
      <c r="B216" s="4">
        <v>66.099999999999994</v>
      </c>
      <c r="C216" s="4">
        <v>12.99</v>
      </c>
      <c r="E216" s="6">
        <f t="shared" si="15"/>
        <v>1.6923076923076836E-2</v>
      </c>
      <c r="F216" s="6">
        <f t="shared" si="15"/>
        <v>1.4843749999999961E-2</v>
      </c>
      <c r="I216" s="9">
        <f t="shared" si="16"/>
        <v>1.0898346102156588E-2</v>
      </c>
      <c r="J216" s="9">
        <f t="shared" si="17"/>
        <v>1.4546239137687701E-2</v>
      </c>
      <c r="L216" s="6">
        <f t="shared" si="18"/>
        <v>1.187739477623917E-4</v>
      </c>
      <c r="M216" s="6">
        <f t="shared" si="18"/>
        <v>2.1159307305079742E-4</v>
      </c>
      <c r="P216" s="6">
        <f t="shared" si="19"/>
        <v>1.5852994860725636E-4</v>
      </c>
    </row>
    <row r="217" spans="1:16" x14ac:dyDescent="0.25">
      <c r="A217" s="2">
        <v>43781</v>
      </c>
      <c r="B217" s="4">
        <v>71.099999999999994</v>
      </c>
      <c r="C217" s="4">
        <v>13.34</v>
      </c>
      <c r="E217" s="6">
        <f t="shared" si="15"/>
        <v>7.564296520423601E-2</v>
      </c>
      <c r="F217" s="6">
        <f t="shared" si="15"/>
        <v>2.6943802925327148E-2</v>
      </c>
      <c r="I217" s="9">
        <f t="shared" si="16"/>
        <v>6.9618234383315769E-2</v>
      </c>
      <c r="J217" s="9">
        <f t="shared" si="17"/>
        <v>2.6646292063014887E-2</v>
      </c>
      <c r="L217" s="6">
        <f t="shared" si="18"/>
        <v>4.8466985586502901E-3</v>
      </c>
      <c r="M217" s="6">
        <f t="shared" si="18"/>
        <v>7.1002488070749019E-4</v>
      </c>
      <c r="P217" s="6">
        <f t="shared" si="19"/>
        <v>1.8550678062892571E-3</v>
      </c>
    </row>
    <row r="218" spans="1:16" x14ac:dyDescent="0.25">
      <c r="A218" s="2">
        <v>43782</v>
      </c>
      <c r="B218" s="4">
        <v>76</v>
      </c>
      <c r="C218" s="4">
        <v>13.69</v>
      </c>
      <c r="E218" s="6">
        <f t="shared" si="15"/>
        <v>6.8917018284106971E-2</v>
      </c>
      <c r="F218" s="6">
        <f t="shared" si="15"/>
        <v>2.6236881559220365E-2</v>
      </c>
      <c r="I218" s="9">
        <f t="shared" si="16"/>
        <v>6.289228746318673E-2</v>
      </c>
      <c r="J218" s="9">
        <f t="shared" si="17"/>
        <v>2.5939370696908104E-2</v>
      </c>
      <c r="L218" s="6">
        <f t="shared" si="18"/>
        <v>3.9554398223521151E-3</v>
      </c>
      <c r="M218" s="6">
        <f t="shared" si="18"/>
        <v>6.7285095215161483E-4</v>
      </c>
      <c r="P218" s="6">
        <f t="shared" si="19"/>
        <v>1.6313863584841068E-3</v>
      </c>
    </row>
    <row r="219" spans="1:16" x14ac:dyDescent="0.25">
      <c r="A219" s="2">
        <v>43783</v>
      </c>
      <c r="B219" s="4">
        <v>74.7</v>
      </c>
      <c r="C219" s="4">
        <v>13.61</v>
      </c>
      <c r="E219" s="6">
        <f t="shared" si="15"/>
        <v>-1.71052631578947E-2</v>
      </c>
      <c r="F219" s="6">
        <f t="shared" si="15"/>
        <v>-5.8436815193572004E-3</v>
      </c>
      <c r="I219" s="9">
        <f t="shared" si="16"/>
        <v>-2.3129993978814947E-2</v>
      </c>
      <c r="J219" s="9">
        <f t="shared" si="17"/>
        <v>-6.141192381669461E-3</v>
      </c>
      <c r="L219" s="6">
        <f t="shared" si="18"/>
        <v>5.3499662146001576E-4</v>
      </c>
      <c r="M219" s="6">
        <f t="shared" si="18"/>
        <v>3.7714243868675028E-5</v>
      </c>
      <c r="P219" s="6">
        <f t="shared" si="19"/>
        <v>1.4204574281075885E-4</v>
      </c>
    </row>
    <row r="220" spans="1:16" x14ac:dyDescent="0.25">
      <c r="A220" s="2">
        <v>43784</v>
      </c>
      <c r="B220" s="4">
        <v>74.95</v>
      </c>
      <c r="C220" s="4">
        <v>13.69</v>
      </c>
      <c r="E220" s="6">
        <f t="shared" si="15"/>
        <v>3.3467202141900937E-3</v>
      </c>
      <c r="F220" s="6">
        <f t="shared" si="15"/>
        <v>5.8780308596620189E-3</v>
      </c>
      <c r="I220" s="9">
        <f t="shared" si="16"/>
        <v>-2.6780106067301537E-3</v>
      </c>
      <c r="J220" s="9">
        <f t="shared" si="17"/>
        <v>5.5805199973497583E-3</v>
      </c>
      <c r="L220" s="6">
        <f t="shared" si="18"/>
        <v>7.1717408097592062E-6</v>
      </c>
      <c r="M220" s="6">
        <f t="shared" si="18"/>
        <v>3.1142203440820547E-5</v>
      </c>
      <c r="P220" s="6">
        <f t="shared" si="19"/>
        <v>-1.4944691743972382E-5</v>
      </c>
    </row>
    <row r="221" spans="1:16" x14ac:dyDescent="0.25">
      <c r="A221" s="2">
        <v>43787</v>
      </c>
      <c r="B221" s="4">
        <v>76.849999999999994</v>
      </c>
      <c r="C221" s="4">
        <v>16</v>
      </c>
      <c r="E221" s="6">
        <f t="shared" si="15"/>
        <v>2.5350233488992548E-2</v>
      </c>
      <c r="F221" s="6">
        <f t="shared" si="15"/>
        <v>0.16873630387143904</v>
      </c>
      <c r="I221" s="9">
        <f t="shared" si="16"/>
        <v>1.93255026680723E-2</v>
      </c>
      <c r="J221" s="9">
        <f t="shared" si="17"/>
        <v>0.16843879300912679</v>
      </c>
      <c r="L221" s="6">
        <f t="shared" si="18"/>
        <v>3.7347505337366959E-4</v>
      </c>
      <c r="M221" s="6">
        <f t="shared" si="18"/>
        <v>2.8371626990371459E-2</v>
      </c>
      <c r="P221" s="6">
        <f t="shared" si="19"/>
        <v>3.2551643437047574E-3</v>
      </c>
    </row>
    <row r="222" spans="1:16" ht="15.75" x14ac:dyDescent="0.25">
      <c r="D222" s="7" t="s">
        <v>8</v>
      </c>
      <c r="E222" s="8">
        <f>AVERAGE(E4:E221)</f>
        <v>6.0247308209202474E-3</v>
      </c>
      <c r="F222" s="8">
        <f>AVERAGE(F4:F221)</f>
        <v>2.9751086231226089E-4</v>
      </c>
      <c r="K222" t="s">
        <v>13</v>
      </c>
      <c r="L222" s="9">
        <f>AVERAGE(L4:L221)</f>
        <v>9.3412252780993086E-4</v>
      </c>
      <c r="M222" s="9">
        <f>AVERAGE(M4:M221)</f>
        <v>6.7060972719746052E-4</v>
      </c>
      <c r="O222" t="s">
        <v>25</v>
      </c>
      <c r="P222" s="9">
        <f>AVERAGE(P4:P221)</f>
        <v>3.3107400352885521E-4</v>
      </c>
    </row>
    <row r="223" spans="1:16" x14ac:dyDescent="0.25">
      <c r="K223" t="s">
        <v>14</v>
      </c>
      <c r="L223" s="9">
        <f>SQRT(L222)</f>
        <v>3.0563418130338936E-2</v>
      </c>
      <c r="M223" s="9">
        <f>SQRT(M222)</f>
        <v>2.5896133441065301E-2</v>
      </c>
      <c r="O223" t="s">
        <v>24</v>
      </c>
      <c r="P223" s="9">
        <f>P222/(L223*M223)</f>
        <v>0.41830035518206693</v>
      </c>
    </row>
    <row r="225" spans="11:22" x14ac:dyDescent="0.25">
      <c r="R225" s="14" t="s">
        <v>22</v>
      </c>
      <c r="S225" s="14"/>
      <c r="T225" s="14"/>
      <c r="U225" s="14"/>
      <c r="V225" s="14"/>
    </row>
    <row r="226" spans="11:22" x14ac:dyDescent="0.25">
      <c r="R226" s="14"/>
      <c r="S226" s="14"/>
      <c r="T226" s="14"/>
      <c r="U226" s="14"/>
      <c r="V226" s="14"/>
    </row>
    <row r="227" spans="11:22" ht="15.75" x14ac:dyDescent="0.25">
      <c r="R227" s="15" t="s">
        <v>17</v>
      </c>
      <c r="S227" s="15" t="s">
        <v>18</v>
      </c>
      <c r="T227" s="15" t="s">
        <v>19</v>
      </c>
      <c r="U227" s="15" t="s">
        <v>20</v>
      </c>
      <c r="V227" s="15" t="s">
        <v>21</v>
      </c>
    </row>
    <row r="228" spans="11:22" ht="18.75" x14ac:dyDescent="0.3">
      <c r="K228" s="10"/>
      <c r="L228" s="10" t="s">
        <v>0</v>
      </c>
      <c r="M228" s="10" t="s">
        <v>2</v>
      </c>
      <c r="R228" s="5">
        <v>1</v>
      </c>
      <c r="S228" s="16">
        <v>1</v>
      </c>
      <c r="T228" s="16">
        <v>0</v>
      </c>
      <c r="U228" s="6">
        <f>S228*$L$229+$M$229*T228</f>
        <v>6.0247308209202474E-3</v>
      </c>
      <c r="V228" s="6">
        <f>SQRT(S228*S228*$L$222+T228*T228*$M$222+2*S228*T228*$P$222)</f>
        <v>3.0563418130338936E-2</v>
      </c>
    </row>
    <row r="229" spans="11:22" ht="18.75" x14ac:dyDescent="0.3">
      <c r="K229" s="10" t="s">
        <v>5</v>
      </c>
      <c r="L229" s="11">
        <f>E222</f>
        <v>6.0247308209202474E-3</v>
      </c>
      <c r="M229" s="11">
        <f>F222</f>
        <v>2.9751086231226089E-4</v>
      </c>
      <c r="R229" s="5">
        <v>2</v>
      </c>
      <c r="S229" s="16">
        <v>0.99</v>
      </c>
      <c r="T229" s="16">
        <v>0.01</v>
      </c>
      <c r="U229" s="6">
        <f t="shared" ref="U229:U292" si="20">S229*$L$229+$M$229*T229</f>
        <v>5.9674586213341674E-3</v>
      </c>
      <c r="V229" s="6">
        <f t="shared" ref="V229:V292" si="21">SQRT(S229*S229*$L$222+T229*T229*$M$222+2*S229*T229*$P$222)</f>
        <v>3.0367018552190869E-2</v>
      </c>
    </row>
    <row r="230" spans="11:22" ht="18.75" x14ac:dyDescent="0.3">
      <c r="K230" s="10" t="s">
        <v>15</v>
      </c>
      <c r="L230" s="11">
        <f>L223</f>
        <v>3.0563418130338936E-2</v>
      </c>
      <c r="M230" s="11">
        <f>M223</f>
        <v>2.5896133441065301E-2</v>
      </c>
      <c r="R230" s="5">
        <v>3</v>
      </c>
      <c r="S230" s="16">
        <v>0.98</v>
      </c>
      <c r="T230" s="16">
        <v>0.02</v>
      </c>
      <c r="U230" s="6">
        <f t="shared" si="20"/>
        <v>5.9101864217480883E-3</v>
      </c>
      <c r="V230" s="6">
        <f t="shared" si="21"/>
        <v>3.0172464608279312E-2</v>
      </c>
    </row>
    <row r="231" spans="11:22" ht="18.75" x14ac:dyDescent="0.3">
      <c r="K231" s="10" t="s">
        <v>16</v>
      </c>
      <c r="L231" s="12">
        <f>L230/L229</f>
        <v>5.0729931409069202</v>
      </c>
      <c r="M231" s="12">
        <f>M230/M229</f>
        <v>87.042648593735322</v>
      </c>
      <c r="R231" s="5">
        <v>4</v>
      </c>
      <c r="S231" s="16">
        <v>0.97</v>
      </c>
      <c r="T231" s="16">
        <v>0.03</v>
      </c>
      <c r="U231" s="6">
        <f t="shared" si="20"/>
        <v>5.8529142221620074E-3</v>
      </c>
      <c r="V231" s="6">
        <f t="shared" si="21"/>
        <v>2.9979792230371127E-2</v>
      </c>
    </row>
    <row r="232" spans="11:22" x14ac:dyDescent="0.25">
      <c r="R232" s="5">
        <v>5</v>
      </c>
      <c r="S232" s="16">
        <v>0.96</v>
      </c>
      <c r="T232" s="16">
        <v>0.04</v>
      </c>
      <c r="U232" s="6">
        <f t="shared" si="20"/>
        <v>5.7956420225759274E-3</v>
      </c>
      <c r="V232" s="6">
        <f t="shared" si="21"/>
        <v>2.978903792780432E-2</v>
      </c>
    </row>
    <row r="233" spans="11:22" x14ac:dyDescent="0.25">
      <c r="R233" s="5">
        <v>6</v>
      </c>
      <c r="S233" s="16">
        <v>0.95</v>
      </c>
      <c r="T233" s="16">
        <v>0.05</v>
      </c>
      <c r="U233" s="6">
        <f t="shared" si="20"/>
        <v>5.7383698229898483E-3</v>
      </c>
      <c r="V233" s="6">
        <f t="shared" si="21"/>
        <v>2.9600238782849328E-2</v>
      </c>
    </row>
    <row r="234" spans="11:22" x14ac:dyDescent="0.25">
      <c r="R234" s="5">
        <v>7</v>
      </c>
      <c r="S234" s="16">
        <v>0.94</v>
      </c>
      <c r="T234" s="16">
        <v>0.06</v>
      </c>
      <c r="U234" s="6">
        <f t="shared" si="20"/>
        <v>5.6810976234037682E-3</v>
      </c>
      <c r="V234" s="6">
        <f t="shared" si="21"/>
        <v>2.9413432444868121E-2</v>
      </c>
    </row>
    <row r="235" spans="11:22" x14ac:dyDescent="0.25">
      <c r="R235" s="5">
        <v>8</v>
      </c>
      <c r="S235" s="16">
        <v>0.93</v>
      </c>
      <c r="T235" s="16">
        <v>7.0000000000000007E-2</v>
      </c>
      <c r="U235" s="6">
        <f t="shared" si="20"/>
        <v>5.6238254238176882E-3</v>
      </c>
      <c r="V235" s="6">
        <f t="shared" si="21"/>
        <v>2.9228657123199036E-2</v>
      </c>
    </row>
    <row r="236" spans="11:22" x14ac:dyDescent="0.25">
      <c r="R236" s="5">
        <v>9</v>
      </c>
      <c r="S236" s="16">
        <v>0.92</v>
      </c>
      <c r="T236" s="16">
        <v>0.08</v>
      </c>
      <c r="U236" s="6">
        <f t="shared" si="20"/>
        <v>5.5665532242316091E-3</v>
      </c>
      <c r="V236" s="6">
        <f t="shared" si="21"/>
        <v>2.9045951578694006E-2</v>
      </c>
    </row>
    <row r="237" spans="11:22" x14ac:dyDescent="0.25">
      <c r="R237" s="5">
        <v>10</v>
      </c>
      <c r="S237" s="16">
        <v>0.91</v>
      </c>
      <c r="T237" s="16">
        <v>0.09</v>
      </c>
      <c r="U237" s="6">
        <f t="shared" si="20"/>
        <v>5.5092810246455291E-3</v>
      </c>
      <c r="V237" s="6">
        <f t="shared" si="21"/>
        <v>2.8865355113833778E-2</v>
      </c>
    </row>
    <row r="238" spans="11:22" x14ac:dyDescent="0.25">
      <c r="R238" s="5">
        <v>11</v>
      </c>
      <c r="S238" s="16">
        <v>0.9</v>
      </c>
      <c r="T238" s="16">
        <v>0.1</v>
      </c>
      <c r="U238" s="6">
        <f t="shared" si="20"/>
        <v>5.4520088250594491E-3</v>
      </c>
      <c r="V238" s="6">
        <f t="shared" si="21"/>
        <v>2.868690756134604E-2</v>
      </c>
    </row>
    <row r="239" spans="11:22" x14ac:dyDescent="0.25">
      <c r="R239" s="5">
        <v>12</v>
      </c>
      <c r="S239" s="16">
        <v>0.89</v>
      </c>
      <c r="T239" s="16">
        <v>0.11</v>
      </c>
      <c r="U239" s="6">
        <f t="shared" si="20"/>
        <v>5.3947366254733691E-3</v>
      </c>
      <c r="V239" s="6">
        <f t="shared" si="21"/>
        <v>2.8510649271251007E-2</v>
      </c>
    </row>
    <row r="240" spans="11:22" x14ac:dyDescent="0.25">
      <c r="R240" s="5">
        <v>13</v>
      </c>
      <c r="S240" s="16">
        <v>0.88</v>
      </c>
      <c r="T240" s="16">
        <v>0.12</v>
      </c>
      <c r="U240" s="6">
        <f t="shared" si="20"/>
        <v>5.3374644258872891E-3</v>
      </c>
      <c r="V240" s="6">
        <f t="shared" si="21"/>
        <v>2.8336621096258955E-2</v>
      </c>
    </row>
    <row r="241" spans="18:22" x14ac:dyDescent="0.25">
      <c r="R241" s="5">
        <v>14</v>
      </c>
      <c r="S241" s="16">
        <v>0.87</v>
      </c>
      <c r="T241" s="16">
        <v>0.13</v>
      </c>
      <c r="U241" s="6">
        <f t="shared" si="20"/>
        <v>5.2801922263012091E-3</v>
      </c>
      <c r="V241" s="6">
        <f t="shared" si="21"/>
        <v>2.8164864375444822E-2</v>
      </c>
    </row>
    <row r="242" spans="18:22" x14ac:dyDescent="0.25">
      <c r="R242" s="5">
        <v>15</v>
      </c>
      <c r="S242" s="16">
        <v>0.86</v>
      </c>
      <c r="T242" s="16">
        <v>0.14000000000000001</v>
      </c>
      <c r="U242" s="6">
        <f t="shared" si="20"/>
        <v>5.2229200267151299E-3</v>
      </c>
      <c r="V242" s="6">
        <f t="shared" si="21"/>
        <v>2.7995420916125609E-2</v>
      </c>
    </row>
    <row r="243" spans="18:22" x14ac:dyDescent="0.25">
      <c r="R243" s="5">
        <v>16</v>
      </c>
      <c r="S243" s="16">
        <v>0.85</v>
      </c>
      <c r="T243" s="16">
        <v>0.15</v>
      </c>
      <c r="U243" s="6">
        <f t="shared" si="20"/>
        <v>5.1656478271290491E-3</v>
      </c>
      <c r="V243" s="6">
        <f t="shared" si="21"/>
        <v>2.7828332973868126E-2</v>
      </c>
    </row>
    <row r="244" spans="18:22" x14ac:dyDescent="0.25">
      <c r="R244" s="5">
        <v>17</v>
      </c>
      <c r="S244" s="16">
        <v>0.84</v>
      </c>
      <c r="T244" s="16">
        <v>0.16</v>
      </c>
      <c r="U244" s="6">
        <f t="shared" si="20"/>
        <v>5.108375627542969E-3</v>
      </c>
      <c r="V244" s="6">
        <f t="shared" si="21"/>
        <v>2.7663643230556208E-2</v>
      </c>
    </row>
    <row r="245" spans="18:22" x14ac:dyDescent="0.25">
      <c r="R245" s="5">
        <v>18</v>
      </c>
      <c r="S245" s="16">
        <v>0.83</v>
      </c>
      <c r="T245" s="16">
        <v>0.17</v>
      </c>
      <c r="U245" s="6">
        <f t="shared" si="20"/>
        <v>5.0511034279568899E-3</v>
      </c>
      <c r="V245" s="6">
        <f t="shared" si="21"/>
        <v>2.7501394770449571E-2</v>
      </c>
    </row>
    <row r="246" spans="18:22" x14ac:dyDescent="0.25">
      <c r="R246" s="5">
        <v>19</v>
      </c>
      <c r="S246" s="16">
        <v>0.82</v>
      </c>
      <c r="T246" s="16">
        <v>0.18</v>
      </c>
      <c r="U246" s="6">
        <f t="shared" si="20"/>
        <v>4.9938312283708099E-3</v>
      </c>
      <c r="V246" s="6">
        <f t="shared" si="21"/>
        <v>2.7341631054169264E-2</v>
      </c>
    </row>
    <row r="247" spans="18:22" x14ac:dyDescent="0.25">
      <c r="R247" s="5">
        <v>20</v>
      </c>
      <c r="S247" s="16">
        <v>0.81</v>
      </c>
      <c r="T247" s="16">
        <v>0.19</v>
      </c>
      <c r="U247" s="6">
        <f t="shared" si="20"/>
        <v>4.9365590287847299E-3</v>
      </c>
      <c r="V247" s="6">
        <f t="shared" si="21"/>
        <v>2.7184395890549152E-2</v>
      </c>
    </row>
    <row r="248" spans="18:22" x14ac:dyDescent="0.25">
      <c r="R248" s="5">
        <v>21</v>
      </c>
      <c r="S248" s="16">
        <v>0.8</v>
      </c>
      <c r="T248" s="16">
        <v>0.2</v>
      </c>
      <c r="U248" s="6">
        <f t="shared" si="20"/>
        <v>4.8792868291986499E-3</v>
      </c>
      <c r="V248" s="6">
        <f t="shared" si="21"/>
        <v>2.7029733406297E-2</v>
      </c>
    </row>
    <row r="249" spans="18:22" x14ac:dyDescent="0.25">
      <c r="R249" s="5">
        <v>22</v>
      </c>
      <c r="S249" s="16">
        <v>0.79</v>
      </c>
      <c r="T249" s="16">
        <v>0.21</v>
      </c>
      <c r="U249" s="6">
        <f t="shared" si="20"/>
        <v>4.8220146296125707E-3</v>
      </c>
      <c r="V249" s="6">
        <f t="shared" si="21"/>
        <v>2.687768801341477E-2</v>
      </c>
    </row>
    <row r="250" spans="18:22" x14ac:dyDescent="0.25">
      <c r="R250" s="5">
        <v>23</v>
      </c>
      <c r="S250" s="16">
        <v>0.78</v>
      </c>
      <c r="T250" s="16">
        <v>0.22</v>
      </c>
      <c r="U250" s="6">
        <f t="shared" si="20"/>
        <v>4.7647424300264907E-3</v>
      </c>
      <c r="V250" s="6">
        <f t="shared" si="21"/>
        <v>2.6728304374333628E-2</v>
      </c>
    </row>
    <row r="251" spans="18:22" x14ac:dyDescent="0.25">
      <c r="R251" s="5">
        <v>24</v>
      </c>
      <c r="S251" s="16">
        <v>0.77</v>
      </c>
      <c r="T251" s="16">
        <v>0.23</v>
      </c>
      <c r="U251" s="6">
        <f t="shared" si="20"/>
        <v>4.7074702304404099E-3</v>
      </c>
      <c r="V251" s="6">
        <f t="shared" si="21"/>
        <v>2.6581627364726454E-2</v>
      </c>
    </row>
    <row r="252" spans="18:22" x14ac:dyDescent="0.25">
      <c r="R252" s="5">
        <v>25</v>
      </c>
      <c r="S252" s="16">
        <v>0.76</v>
      </c>
      <c r="T252" s="16">
        <v>0.24</v>
      </c>
      <c r="U252" s="6">
        <f t="shared" si="20"/>
        <v>4.6501980308543307E-3</v>
      </c>
      <c r="V252" s="6">
        <f t="shared" si="21"/>
        <v>2.6437702033968762E-2</v>
      </c>
    </row>
    <row r="253" spans="18:22" x14ac:dyDescent="0.25">
      <c r="R253" s="5">
        <v>26</v>
      </c>
      <c r="S253" s="16">
        <v>0.75</v>
      </c>
      <c r="T253" s="16">
        <v>0.25</v>
      </c>
      <c r="U253" s="6">
        <f t="shared" si="20"/>
        <v>4.5929258312682507E-3</v>
      </c>
      <c r="V253" s="6">
        <f t="shared" si="21"/>
        <v>2.6296573563227739E-2</v>
      </c>
    </row>
    <row r="254" spans="18:22" x14ac:dyDescent="0.25">
      <c r="R254" s="5">
        <v>27</v>
      </c>
      <c r="S254" s="16">
        <v>0.74</v>
      </c>
      <c r="T254" s="16">
        <v>0.26</v>
      </c>
      <c r="U254" s="6">
        <f t="shared" si="20"/>
        <v>4.5356536316821707E-3</v>
      </c>
      <c r="V254" s="6">
        <f t="shared" si="21"/>
        <v>2.6158287221168933E-2</v>
      </c>
    </row>
    <row r="255" spans="18:22" x14ac:dyDescent="0.25">
      <c r="R255" s="5">
        <v>28</v>
      </c>
      <c r="S255" s="16">
        <v>0.73</v>
      </c>
      <c r="T255" s="16">
        <v>0.27</v>
      </c>
      <c r="U255" s="6">
        <f t="shared" si="20"/>
        <v>4.4783814320960916E-3</v>
      </c>
      <c r="V255" s="6">
        <f t="shared" si="21"/>
        <v>2.6022888317281036E-2</v>
      </c>
    </row>
    <row r="256" spans="18:22" x14ac:dyDescent="0.25">
      <c r="R256" s="5">
        <v>29</v>
      </c>
      <c r="S256" s="16">
        <v>0.72</v>
      </c>
      <c r="T256" s="16">
        <v>0.28000000000000003</v>
      </c>
      <c r="U256" s="6">
        <f t="shared" si="20"/>
        <v>4.4211092325100107E-3</v>
      </c>
      <c r="V256" s="6">
        <f t="shared" si="21"/>
        <v>2.5890422152830637E-2</v>
      </c>
    </row>
    <row r="257" spans="18:22" x14ac:dyDescent="0.25">
      <c r="R257" s="5">
        <v>30</v>
      </c>
      <c r="S257" s="16">
        <v>0.71</v>
      </c>
      <c r="T257" s="16">
        <v>0.28999999999999998</v>
      </c>
      <c r="U257" s="6">
        <f t="shared" si="20"/>
        <v>4.3638370329239307E-3</v>
      </c>
      <c r="V257" s="6">
        <f t="shared" si="21"/>
        <v>2.5760933969471586E-2</v>
      </c>
    </row>
    <row r="258" spans="18:22" x14ac:dyDescent="0.25">
      <c r="R258" s="5">
        <v>31</v>
      </c>
      <c r="S258" s="16">
        <v>0.7</v>
      </c>
      <c r="T258" s="16">
        <v>0.3</v>
      </c>
      <c r="U258" s="6">
        <f t="shared" si="20"/>
        <v>4.3065648333378516E-3</v>
      </c>
      <c r="V258" s="6">
        <f t="shared" si="21"/>
        <v>2.5634468895546804E-2</v>
      </c>
    </row>
    <row r="259" spans="18:22" x14ac:dyDescent="0.25">
      <c r="R259" s="5">
        <v>32</v>
      </c>
      <c r="S259" s="16">
        <v>0.69</v>
      </c>
      <c r="T259" s="16">
        <v>0.31</v>
      </c>
      <c r="U259" s="6">
        <f t="shared" si="20"/>
        <v>4.2492926337517715E-3</v>
      </c>
      <c r="V259" s="6">
        <f t="shared" si="21"/>
        <v>2.5511071890134844E-2</v>
      </c>
    </row>
    <row r="260" spans="18:22" x14ac:dyDescent="0.25">
      <c r="R260" s="5">
        <v>33</v>
      </c>
      <c r="S260" s="16">
        <v>0.68</v>
      </c>
      <c r="T260" s="16">
        <v>0.32</v>
      </c>
      <c r="U260" s="6">
        <f t="shared" si="20"/>
        <v>4.1920204341656915E-3</v>
      </c>
      <c r="V260" s="6">
        <f t="shared" si="21"/>
        <v>2.5390787684908281E-2</v>
      </c>
    </row>
    <row r="261" spans="18:22" x14ac:dyDescent="0.25">
      <c r="R261" s="5">
        <v>34</v>
      </c>
      <c r="S261" s="16">
        <v>0.67</v>
      </c>
      <c r="T261" s="16">
        <v>0.33</v>
      </c>
      <c r="U261" s="6">
        <f t="shared" si="20"/>
        <v>4.1347482345796124E-3</v>
      </c>
      <c r="V261" s="6">
        <f t="shared" si="21"/>
        <v>2.527366072388686E-2</v>
      </c>
    </row>
    <row r="262" spans="18:22" x14ac:dyDescent="0.25">
      <c r="R262" s="5">
        <v>35</v>
      </c>
      <c r="S262" s="16">
        <v>0.66</v>
      </c>
      <c r="T262" s="16">
        <v>0.34</v>
      </c>
      <c r="U262" s="6">
        <f t="shared" si="20"/>
        <v>4.0774760349935324E-3</v>
      </c>
      <c r="V262" s="6">
        <f t="shared" si="21"/>
        <v>2.5159735101184643E-2</v>
      </c>
    </row>
    <row r="263" spans="18:22" x14ac:dyDescent="0.25">
      <c r="R263" s="5">
        <v>36</v>
      </c>
      <c r="S263" s="16">
        <v>0.65</v>
      </c>
      <c r="T263" s="16">
        <v>0.35</v>
      </c>
      <c r="U263" s="6">
        <f t="shared" si="20"/>
        <v>4.0202038354074524E-3</v>
      </c>
      <c r="V263" s="6">
        <f t="shared" si="21"/>
        <v>2.5049054496867017E-2</v>
      </c>
    </row>
    <row r="264" spans="18:22" x14ac:dyDescent="0.25">
      <c r="R264" s="5">
        <v>37</v>
      </c>
      <c r="S264" s="16">
        <v>0.64</v>
      </c>
      <c r="T264" s="16">
        <v>0.36</v>
      </c>
      <c r="U264" s="6">
        <f t="shared" si="20"/>
        <v>3.9629316358213724E-3</v>
      </c>
      <c r="V264" s="6">
        <f t="shared" si="21"/>
        <v>2.494166211105096E-2</v>
      </c>
    </row>
    <row r="265" spans="18:22" x14ac:dyDescent="0.25">
      <c r="R265" s="5">
        <v>38</v>
      </c>
      <c r="S265" s="16">
        <v>0.63</v>
      </c>
      <c r="T265" s="16">
        <v>0.37</v>
      </c>
      <c r="U265" s="6">
        <f t="shared" si="20"/>
        <v>3.9056594362352924E-3</v>
      </c>
      <c r="V265" s="6">
        <f t="shared" si="21"/>
        <v>2.4837600596399126E-2</v>
      </c>
    </row>
    <row r="266" spans="18:22" x14ac:dyDescent="0.25">
      <c r="R266" s="5">
        <v>39</v>
      </c>
      <c r="S266" s="16">
        <v>0.62</v>
      </c>
      <c r="T266" s="16">
        <v>0.38</v>
      </c>
      <c r="U266" s="6">
        <f t="shared" si="20"/>
        <v>3.8483872366492128E-3</v>
      </c>
      <c r="V266" s="6">
        <f t="shared" si="21"/>
        <v>2.4736911989176161E-2</v>
      </c>
    </row>
    <row r="267" spans="18:22" x14ac:dyDescent="0.25">
      <c r="R267" s="5">
        <v>40</v>
      </c>
      <c r="S267" s="16">
        <v>0.61</v>
      </c>
      <c r="T267" s="16">
        <v>0.39</v>
      </c>
      <c r="U267" s="6">
        <f t="shared" si="20"/>
        <v>3.7911150370631324E-3</v>
      </c>
      <c r="V267" s="6">
        <f t="shared" si="21"/>
        <v>2.4639637639053021E-2</v>
      </c>
    </row>
    <row r="268" spans="18:22" x14ac:dyDescent="0.25">
      <c r="R268" s="5">
        <v>41</v>
      </c>
      <c r="S268" s="16">
        <v>0.6</v>
      </c>
      <c r="T268" s="16">
        <v>0.4</v>
      </c>
      <c r="U268" s="6">
        <f t="shared" si="20"/>
        <v>3.7338428374770528E-3</v>
      </c>
      <c r="V268" s="6">
        <f t="shared" si="21"/>
        <v>2.4545818137862493E-2</v>
      </c>
    </row>
    <row r="269" spans="18:22" x14ac:dyDescent="0.25">
      <c r="R269" s="5">
        <v>42</v>
      </c>
      <c r="S269" s="16">
        <v>0.59</v>
      </c>
      <c r="T269" s="16">
        <v>0.41</v>
      </c>
      <c r="U269" s="6">
        <f t="shared" si="20"/>
        <v>3.6765706378909723E-3</v>
      </c>
      <c r="V269" s="6">
        <f t="shared" si="21"/>
        <v>2.4455493247526008E-2</v>
      </c>
    </row>
    <row r="270" spans="18:22" x14ac:dyDescent="0.25">
      <c r="R270" s="5">
        <v>43</v>
      </c>
      <c r="S270" s="16">
        <v>0.57999999999999996</v>
      </c>
      <c r="T270" s="16">
        <v>0.42</v>
      </c>
      <c r="U270" s="6">
        <f t="shared" si="20"/>
        <v>3.6192984383048928E-3</v>
      </c>
      <c r="V270" s="6">
        <f t="shared" si="21"/>
        <v>2.4368701827388161E-2</v>
      </c>
    </row>
    <row r="271" spans="18:22" x14ac:dyDescent="0.25">
      <c r="R271" s="5">
        <v>44</v>
      </c>
      <c r="S271" s="16">
        <v>0.56999999999999995</v>
      </c>
      <c r="T271" s="16">
        <v>0.43</v>
      </c>
      <c r="U271" s="6">
        <f t="shared" si="20"/>
        <v>3.5620262387188132E-3</v>
      </c>
      <c r="V271" s="6">
        <f t="shared" si="21"/>
        <v>2.4285481761210786E-2</v>
      </c>
    </row>
    <row r="272" spans="18:22" x14ac:dyDescent="0.25">
      <c r="R272" s="5">
        <v>45</v>
      </c>
      <c r="S272" s="16">
        <v>0.56000000000000005</v>
      </c>
      <c r="T272" s="16">
        <v>0.44</v>
      </c>
      <c r="U272" s="6">
        <f t="shared" si="20"/>
        <v>3.5047540391327336E-3</v>
      </c>
      <c r="V272" s="6">
        <f t="shared" si="21"/>
        <v>2.4205869884093043E-2</v>
      </c>
    </row>
    <row r="273" spans="18:22" x14ac:dyDescent="0.25">
      <c r="R273" s="5">
        <v>46</v>
      </c>
      <c r="S273" s="16">
        <v>0.55000000000000004</v>
      </c>
      <c r="T273" s="16">
        <v>0.45</v>
      </c>
      <c r="U273" s="6">
        <f t="shared" si="20"/>
        <v>3.4474818395466536E-3</v>
      </c>
      <c r="V273" s="6">
        <f t="shared" si="21"/>
        <v>2.4129901909597004E-2</v>
      </c>
    </row>
    <row r="274" spans="18:22" x14ac:dyDescent="0.25">
      <c r="R274" s="5">
        <v>47</v>
      </c>
      <c r="S274" s="16">
        <v>0.54</v>
      </c>
      <c r="T274" s="16">
        <v>0.46</v>
      </c>
      <c r="U274" s="6">
        <f t="shared" si="20"/>
        <v>3.390209639960574E-3</v>
      </c>
      <c r="V274" s="6">
        <f t="shared" si="21"/>
        <v>2.405761235737025E-2</v>
      </c>
    </row>
    <row r="275" spans="18:22" x14ac:dyDescent="0.25">
      <c r="R275" s="5">
        <v>48</v>
      </c>
      <c r="S275" s="16">
        <v>0.53</v>
      </c>
      <c r="T275" s="16">
        <v>0.47</v>
      </c>
      <c r="U275" s="6">
        <f t="shared" si="20"/>
        <v>3.3329374403744936E-3</v>
      </c>
      <c r="V275" s="6">
        <f t="shared" si="21"/>
        <v>2.3989034481566869E-2</v>
      </c>
    </row>
    <row r="276" spans="18:22" x14ac:dyDescent="0.25">
      <c r="R276" s="5">
        <v>49</v>
      </c>
      <c r="S276" s="16">
        <v>0.52</v>
      </c>
      <c r="T276" s="16">
        <v>0.48</v>
      </c>
      <c r="U276" s="6">
        <f t="shared" si="20"/>
        <v>3.275665240788414E-3</v>
      </c>
      <c r="V276" s="6">
        <f t="shared" si="21"/>
        <v>2.3924200200376704E-2</v>
      </c>
    </row>
    <row r="277" spans="18:22" x14ac:dyDescent="0.25">
      <c r="R277" s="5">
        <v>50</v>
      </c>
      <c r="S277" s="16">
        <v>0.51</v>
      </c>
      <c r="T277" s="16">
        <v>0.49</v>
      </c>
      <c r="U277" s="6">
        <f t="shared" si="20"/>
        <v>3.218393041202334E-3</v>
      </c>
      <c r="V277" s="6">
        <f t="shared" si="21"/>
        <v>2.3863140026978744E-2</v>
      </c>
    </row>
    <row r="278" spans="18:22" x14ac:dyDescent="0.25">
      <c r="R278" s="5">
        <v>51</v>
      </c>
      <c r="S278" s="16">
        <v>0.5</v>
      </c>
      <c r="T278" s="16">
        <v>0.5</v>
      </c>
      <c r="U278" s="6">
        <f t="shared" si="20"/>
        <v>3.161120841616254E-3</v>
      </c>
      <c r="V278" s="6">
        <f t="shared" si="21"/>
        <v>2.3805883002238657E-2</v>
      </c>
    </row>
    <row r="279" spans="18:22" x14ac:dyDescent="0.25">
      <c r="R279" s="5">
        <v>52</v>
      </c>
      <c r="S279" s="16">
        <v>0.49</v>
      </c>
      <c r="T279" s="16">
        <v>0.51</v>
      </c>
      <c r="U279" s="6">
        <f t="shared" si="20"/>
        <v>3.1038486420301744E-3</v>
      </c>
      <c r="V279" s="6">
        <f t="shared" si="21"/>
        <v>2.3752456629471945E-2</v>
      </c>
    </row>
    <row r="280" spans="18:22" x14ac:dyDescent="0.25">
      <c r="R280" s="5">
        <v>53</v>
      </c>
      <c r="S280" s="16">
        <v>0.48</v>
      </c>
      <c r="T280" s="16">
        <v>0.52</v>
      </c>
      <c r="U280" s="6">
        <f t="shared" si="20"/>
        <v>3.0465764424440944E-3</v>
      </c>
      <c r="V280" s="6">
        <f t="shared" si="21"/>
        <v>2.3702886811593347E-2</v>
      </c>
    </row>
    <row r="281" spans="18:22" x14ac:dyDescent="0.25">
      <c r="R281" s="5">
        <v>54</v>
      </c>
      <c r="S281" s="16">
        <v>0.47</v>
      </c>
      <c r="T281" s="16">
        <v>0.53</v>
      </c>
      <c r="U281" s="6">
        <f t="shared" si="20"/>
        <v>2.9893042428580144E-3</v>
      </c>
      <c r="V281" s="6">
        <f t="shared" si="21"/>
        <v>2.3657197790969583E-2</v>
      </c>
    </row>
    <row r="282" spans="18:22" x14ac:dyDescent="0.25">
      <c r="R282" s="5">
        <v>55</v>
      </c>
      <c r="S282" s="16">
        <v>0.46</v>
      </c>
      <c r="T282" s="16">
        <v>0.54</v>
      </c>
      <c r="U282" s="6">
        <f t="shared" si="20"/>
        <v>2.9320320432719349E-3</v>
      </c>
      <c r="V282" s="6">
        <f t="shared" si="21"/>
        <v>2.3615412092286178E-2</v>
      </c>
    </row>
    <row r="283" spans="18:22" x14ac:dyDescent="0.25">
      <c r="R283" s="5">
        <v>56</v>
      </c>
      <c r="S283" s="16">
        <v>0.45</v>
      </c>
      <c r="T283" s="16">
        <v>0.55000000000000004</v>
      </c>
      <c r="U283" s="6">
        <f t="shared" si="20"/>
        <v>2.8747598436858553E-3</v>
      </c>
      <c r="V283" s="6">
        <f t="shared" si="21"/>
        <v>2.3577550468730338E-2</v>
      </c>
    </row>
    <row r="284" spans="18:22" x14ac:dyDescent="0.25">
      <c r="R284" s="5">
        <v>57</v>
      </c>
      <c r="S284" s="16">
        <v>0.44</v>
      </c>
      <c r="T284" s="16">
        <v>0.56000000000000005</v>
      </c>
      <c r="U284" s="6">
        <f t="shared" si="20"/>
        <v>2.8174876440997748E-3</v>
      </c>
      <c r="V284" s="6">
        <f t="shared" si="21"/>
        <v>2.3543631851779923E-2</v>
      </c>
    </row>
    <row r="285" spans="18:22" x14ac:dyDescent="0.25">
      <c r="R285" s="5">
        <v>58</v>
      </c>
      <c r="S285" s="16">
        <v>0.42999999999999899</v>
      </c>
      <c r="T285" s="16">
        <v>0.56999999999999995</v>
      </c>
      <c r="U285" s="6">
        <f t="shared" si="20"/>
        <v>2.7602154445136892E-3</v>
      </c>
      <c r="V285" s="6">
        <f t="shared" si="21"/>
        <v>2.3513673304874225E-2</v>
      </c>
    </row>
    <row r="286" spans="18:22" x14ac:dyDescent="0.25">
      <c r="R286" s="5">
        <v>59</v>
      </c>
      <c r="S286" s="16">
        <v>0.41999999999999899</v>
      </c>
      <c r="T286" s="16">
        <v>0.57999999999999996</v>
      </c>
      <c r="U286" s="6">
        <f t="shared" si="20"/>
        <v>2.7029432449276088E-3</v>
      </c>
      <c r="V286" s="6">
        <f t="shared" si="21"/>
        <v>2.3487689981225367E-2</v>
      </c>
    </row>
    <row r="287" spans="18:22" x14ac:dyDescent="0.25">
      <c r="R287" s="5">
        <v>60</v>
      </c>
      <c r="S287" s="16">
        <v>0.40999999999999898</v>
      </c>
      <c r="T287" s="16">
        <v>0.59</v>
      </c>
      <c r="U287" s="6">
        <f t="shared" si="20"/>
        <v>2.6456710453415292E-3</v>
      </c>
      <c r="V287" s="6">
        <f t="shared" si="21"/>
        <v>2.3465695086008945E-2</v>
      </c>
    </row>
    <row r="288" spans="18:22" x14ac:dyDescent="0.25">
      <c r="R288" s="5">
        <v>61</v>
      </c>
      <c r="S288" s="16">
        <v>0.39999999999999902</v>
      </c>
      <c r="T288" s="16">
        <v>0.6</v>
      </c>
      <c r="U288" s="6">
        <f t="shared" si="20"/>
        <v>2.5883988457554496E-3</v>
      </c>
      <c r="V288" s="6">
        <f t="shared" si="21"/>
        <v>2.344769984315144E-2</v>
      </c>
    </row>
    <row r="289" spans="18:22" x14ac:dyDescent="0.25">
      <c r="R289" s="5">
        <v>62</v>
      </c>
      <c r="S289" s="16">
        <v>0.38999999999999901</v>
      </c>
      <c r="T289" s="16">
        <v>0.61</v>
      </c>
      <c r="U289" s="6">
        <f t="shared" si="20"/>
        <v>2.5311266461693696E-3</v>
      </c>
      <c r="V289" s="6">
        <f t="shared" si="21"/>
        <v>2.34337134669069E-2</v>
      </c>
    </row>
    <row r="290" spans="18:22" x14ac:dyDescent="0.25">
      <c r="R290" s="5">
        <v>63</v>
      </c>
      <c r="S290" s="16">
        <v>0.37999999999999901</v>
      </c>
      <c r="T290" s="16">
        <v>0.62</v>
      </c>
      <c r="U290" s="6">
        <f t="shared" si="20"/>
        <v>2.4738544465832896E-3</v>
      </c>
      <c r="V290" s="6">
        <f t="shared" si="21"/>
        <v>2.3423743138389588E-2</v>
      </c>
    </row>
    <row r="291" spans="18:22" ht="18.75" x14ac:dyDescent="0.3">
      <c r="R291" s="17">
        <v>64</v>
      </c>
      <c r="S291" s="18">
        <v>0.369999999999999</v>
      </c>
      <c r="T291" s="18">
        <v>0.63</v>
      </c>
      <c r="U291" s="19">
        <f t="shared" si="20"/>
        <v>2.41658224699721E-3</v>
      </c>
      <c r="V291" s="19">
        <f t="shared" si="21"/>
        <v>2.3417793987201334E-2</v>
      </c>
    </row>
    <row r="292" spans="18:22" ht="18.75" x14ac:dyDescent="0.3">
      <c r="R292" s="17">
        <v>65</v>
      </c>
      <c r="S292" s="18">
        <v>0.35999999999999899</v>
      </c>
      <c r="T292" s="18">
        <v>0.64</v>
      </c>
      <c r="U292" s="19">
        <f t="shared" si="20"/>
        <v>2.3593100474111296E-3</v>
      </c>
      <c r="V292" s="19">
        <f t="shared" si="21"/>
        <v>2.3415869078262763E-2</v>
      </c>
    </row>
    <row r="293" spans="18:22" x14ac:dyDescent="0.25">
      <c r="R293" s="5">
        <v>66</v>
      </c>
      <c r="S293" s="16">
        <v>0.34999999999999898</v>
      </c>
      <c r="T293" s="16">
        <v>0.65</v>
      </c>
      <c r="U293" s="6">
        <f t="shared" ref="U293:U328" si="22">S293*$L$229+$M$229*T293</f>
        <v>2.30203784782505E-3</v>
      </c>
      <c r="V293" s="6">
        <f t="shared" ref="V293:V328" si="23">SQRT(S293*S293*$L$222+T293*T293*$M$222+2*S293*T293*$P$222)</f>
        <v>2.3417969403927225E-2</v>
      </c>
    </row>
    <row r="294" spans="18:22" x14ac:dyDescent="0.25">
      <c r="R294" s="5">
        <v>67</v>
      </c>
      <c r="S294" s="16">
        <v>0.33999999999999903</v>
      </c>
      <c r="T294" s="16">
        <v>0.66</v>
      </c>
      <c r="U294" s="6">
        <f t="shared" si="22"/>
        <v>2.2447656482389704E-3</v>
      </c>
      <c r="V294" s="6">
        <f t="shared" si="23"/>
        <v>2.3424093881424551E-2</v>
      </c>
    </row>
    <row r="295" spans="18:22" x14ac:dyDescent="0.25">
      <c r="R295" s="5">
        <v>68</v>
      </c>
      <c r="S295" s="16">
        <v>0.32999999999999902</v>
      </c>
      <c r="T295" s="16">
        <v>0.67</v>
      </c>
      <c r="U295" s="6">
        <f t="shared" si="22"/>
        <v>2.1874934486528904E-3</v>
      </c>
      <c r="V295" s="6">
        <f t="shared" si="23"/>
        <v>2.3434239355650106E-2</v>
      </c>
    </row>
    <row r="296" spans="18:22" x14ac:dyDescent="0.25">
      <c r="R296" s="5">
        <v>69</v>
      </c>
      <c r="S296" s="16">
        <v>0.31999999999999901</v>
      </c>
      <c r="T296" s="16">
        <v>0.68</v>
      </c>
      <c r="U296" s="6">
        <f t="shared" si="22"/>
        <v>2.1302212490668104E-3</v>
      </c>
      <c r="V296" s="6">
        <f t="shared" si="23"/>
        <v>2.3448400607282354E-2</v>
      </c>
    </row>
    <row r="297" spans="18:22" x14ac:dyDescent="0.25">
      <c r="R297" s="5">
        <v>70</v>
      </c>
      <c r="S297" s="16">
        <v>0.309999999999999</v>
      </c>
      <c r="T297" s="16">
        <v>0.69</v>
      </c>
      <c r="U297" s="6">
        <f t="shared" si="22"/>
        <v>2.0729490494807309E-3</v>
      </c>
      <c r="V297" s="6">
        <f t="shared" si="23"/>
        <v>2.3466570366180235E-2</v>
      </c>
    </row>
    <row r="298" spans="18:22" x14ac:dyDescent="0.25">
      <c r="R298" s="5">
        <v>71</v>
      </c>
      <c r="S298" s="16">
        <v>0.29999999999999899</v>
      </c>
      <c r="T298" s="16">
        <v>0.7</v>
      </c>
      <c r="U298" s="6">
        <f t="shared" si="22"/>
        <v>2.0156768498946508E-3</v>
      </c>
      <c r="V298" s="6">
        <f t="shared" si="23"/>
        <v>2.3488739329980388E-2</v>
      </c>
    </row>
    <row r="299" spans="18:22" x14ac:dyDescent="0.25">
      <c r="R299" s="5">
        <v>72</v>
      </c>
      <c r="S299" s="16">
        <v>0.28999999999999898</v>
      </c>
      <c r="T299" s="16">
        <v>0.71</v>
      </c>
      <c r="U299" s="6">
        <f t="shared" si="22"/>
        <v>1.9584046503085708E-3</v>
      </c>
      <c r="V299" s="6">
        <f t="shared" si="23"/>
        <v>2.3514896187783532E-2</v>
      </c>
    </row>
    <row r="300" spans="18:22" x14ac:dyDescent="0.25">
      <c r="R300" s="5">
        <v>73</v>
      </c>
      <c r="S300" s="16">
        <v>0.27999999999999903</v>
      </c>
      <c r="T300" s="16">
        <v>0.72</v>
      </c>
      <c r="U300" s="6">
        <f t="shared" si="22"/>
        <v>1.9011324507224913E-3</v>
      </c>
      <c r="V300" s="6">
        <f t="shared" si="23"/>
        <v>2.3545027648790212E-2</v>
      </c>
    </row>
    <row r="301" spans="18:22" x14ac:dyDescent="0.25">
      <c r="R301" s="5">
        <v>74</v>
      </c>
      <c r="S301" s="16">
        <v>0.26999999999999902</v>
      </c>
      <c r="T301" s="16">
        <v>0.73</v>
      </c>
      <c r="U301" s="6">
        <f t="shared" si="22"/>
        <v>1.8438602511364113E-3</v>
      </c>
      <c r="V301" s="6">
        <f t="shared" si="23"/>
        <v>2.3579118475717965E-2</v>
      </c>
    </row>
    <row r="302" spans="18:22" x14ac:dyDescent="0.25">
      <c r="R302" s="5">
        <v>75</v>
      </c>
      <c r="S302" s="16">
        <v>0.25999999999999901</v>
      </c>
      <c r="T302" s="16">
        <v>0.74</v>
      </c>
      <c r="U302" s="6">
        <f t="shared" si="22"/>
        <v>1.7865880515503315E-3</v>
      </c>
      <c r="V302" s="6">
        <f t="shared" si="23"/>
        <v>2.3617151522806114E-2</v>
      </c>
    </row>
    <row r="303" spans="18:22" x14ac:dyDescent="0.25">
      <c r="R303" s="5">
        <v>76</v>
      </c>
      <c r="S303" s="16">
        <v>0.249999999999999</v>
      </c>
      <c r="T303" s="16">
        <v>0.75</v>
      </c>
      <c r="U303" s="6">
        <f t="shared" si="22"/>
        <v>1.7293158519642515E-3</v>
      </c>
      <c r="V303" s="6">
        <f t="shared" si="23"/>
        <v>2.3659107778190028E-2</v>
      </c>
    </row>
    <row r="304" spans="18:22" x14ac:dyDescent="0.25">
      <c r="R304" s="5">
        <v>77</v>
      </c>
      <c r="S304" s="16">
        <v>0.23999999999999899</v>
      </c>
      <c r="T304" s="16">
        <v>0.76</v>
      </c>
      <c r="U304" s="6">
        <f t="shared" si="22"/>
        <v>1.6720436523781715E-3</v>
      </c>
      <c r="V304" s="6">
        <f t="shared" si="23"/>
        <v>2.370496641040503E-2</v>
      </c>
    </row>
    <row r="305" spans="18:22" x14ac:dyDescent="0.25">
      <c r="R305" s="5">
        <v>78</v>
      </c>
      <c r="S305" s="16">
        <v>0.22999999999999901</v>
      </c>
      <c r="T305" s="16">
        <v>0.77</v>
      </c>
      <c r="U305" s="6">
        <f t="shared" si="22"/>
        <v>1.6147714527920917E-3</v>
      </c>
      <c r="V305" s="6">
        <f t="shared" si="23"/>
        <v>2.3754704818760415E-2</v>
      </c>
    </row>
    <row r="306" spans="18:22" x14ac:dyDescent="0.25">
      <c r="R306" s="5">
        <v>79</v>
      </c>
      <c r="S306" s="16">
        <v>0.219999999999999</v>
      </c>
      <c r="T306" s="16">
        <v>0.78</v>
      </c>
      <c r="U306" s="6">
        <f t="shared" si="22"/>
        <v>1.5574992532060119E-3</v>
      </c>
      <c r="V306" s="6">
        <f t="shared" si="23"/>
        <v>2.3808298687307286E-2</v>
      </c>
    </row>
    <row r="307" spans="18:22" x14ac:dyDescent="0.25">
      <c r="R307" s="5">
        <v>80</v>
      </c>
      <c r="S307" s="16">
        <v>0.20999999999999899</v>
      </c>
      <c r="T307" s="16">
        <v>0.79</v>
      </c>
      <c r="U307" s="6">
        <f t="shared" si="22"/>
        <v>1.5002270536199319E-3</v>
      </c>
      <c r="V307" s="6">
        <f t="shared" si="23"/>
        <v>2.3865722042109398E-2</v>
      </c>
    </row>
    <row r="308" spans="18:22" x14ac:dyDescent="0.25">
      <c r="R308" s="5">
        <v>81</v>
      </c>
      <c r="S308" s="16">
        <v>0.19999999999999901</v>
      </c>
      <c r="T308" s="16">
        <v>0.8</v>
      </c>
      <c r="U308" s="6">
        <f t="shared" si="22"/>
        <v>1.4429548540338521E-3</v>
      </c>
      <c r="V308" s="6">
        <f t="shared" si="23"/>
        <v>2.392694731151479E-2</v>
      </c>
    </row>
    <row r="309" spans="18:22" x14ac:dyDescent="0.25">
      <c r="R309" s="5">
        <v>82</v>
      </c>
      <c r="S309" s="16">
        <v>0.189999999999999</v>
      </c>
      <c r="T309" s="16">
        <v>0.81</v>
      </c>
      <c r="U309" s="6">
        <f t="shared" si="22"/>
        <v>1.3856826544477723E-3</v>
      </c>
      <c r="V309" s="6">
        <f t="shared" si="23"/>
        <v>2.3991945389117014E-2</v>
      </c>
    </row>
    <row r="310" spans="18:22" x14ac:dyDescent="0.25">
      <c r="R310" s="5">
        <v>83</v>
      </c>
      <c r="S310" s="16">
        <v>0.17999999999999899</v>
      </c>
      <c r="T310" s="16">
        <v>0.82</v>
      </c>
      <c r="U310" s="6">
        <f t="shared" si="22"/>
        <v>1.3284104548616925E-3</v>
      </c>
      <c r="V310" s="6">
        <f t="shared" si="23"/>
        <v>2.4060685699088698E-2</v>
      </c>
    </row>
    <row r="311" spans="18:22" x14ac:dyDescent="0.25">
      <c r="R311" s="5">
        <v>84</v>
      </c>
      <c r="S311" s="16">
        <v>0.16999999999999901</v>
      </c>
      <c r="T311" s="16">
        <v>0.83</v>
      </c>
      <c r="U311" s="6">
        <f t="shared" si="22"/>
        <v>1.2711382552756125E-3</v>
      </c>
      <c r="V311" s="6">
        <f t="shared" si="23"/>
        <v>2.413313626356673E-2</v>
      </c>
    </row>
    <row r="312" spans="18:22" x14ac:dyDescent="0.25">
      <c r="R312" s="5">
        <v>85</v>
      </c>
      <c r="S312" s="16">
        <v>0.159999999999999</v>
      </c>
      <c r="T312" s="16">
        <v>0.84</v>
      </c>
      <c r="U312" s="6">
        <f t="shared" si="22"/>
        <v>1.2138660556895327E-3</v>
      </c>
      <c r="V312" s="6">
        <f t="shared" si="23"/>
        <v>2.4209263771767568E-2</v>
      </c>
    </row>
    <row r="313" spans="18:22" x14ac:dyDescent="0.25">
      <c r="R313" s="5">
        <v>86</v>
      </c>
      <c r="S313" s="16">
        <v>0.149999999999999</v>
      </c>
      <c r="T313" s="16">
        <v>0.85</v>
      </c>
      <c r="U313" s="6">
        <f t="shared" si="22"/>
        <v>1.1565938561034527E-3</v>
      </c>
      <c r="V313" s="6">
        <f t="shared" si="23"/>
        <v>2.4289033650512857E-2</v>
      </c>
    </row>
    <row r="314" spans="18:22" x14ac:dyDescent="0.25">
      <c r="R314" s="5">
        <v>87</v>
      </c>
      <c r="S314" s="16">
        <v>0.13999999999999899</v>
      </c>
      <c r="T314" s="16">
        <v>0.86</v>
      </c>
      <c r="U314" s="6">
        <f t="shared" si="22"/>
        <v>1.0993216565173729E-3</v>
      </c>
      <c r="V314" s="6">
        <f t="shared" si="23"/>
        <v>2.4372410135849593E-2</v>
      </c>
    </row>
    <row r="315" spans="18:22" x14ac:dyDescent="0.25">
      <c r="R315" s="5">
        <v>88</v>
      </c>
      <c r="S315" s="16">
        <v>0.12999999999999901</v>
      </c>
      <c r="T315" s="16">
        <v>0.87</v>
      </c>
      <c r="U315" s="6">
        <f t="shared" si="22"/>
        <v>1.0420494569312931E-3</v>
      </c>
      <c r="V315" s="6">
        <f t="shared" si="23"/>
        <v>2.4459356345455454E-2</v>
      </c>
    </row>
    <row r="316" spans="18:22" x14ac:dyDescent="0.25">
      <c r="R316" s="5">
        <v>89</v>
      </c>
      <c r="S316" s="16">
        <v>0.119999999999999</v>
      </c>
      <c r="T316" s="16">
        <v>0.88</v>
      </c>
      <c r="U316" s="6">
        <f t="shared" si="22"/>
        <v>9.8477725734521333E-4</v>
      </c>
      <c r="V316" s="6">
        <f t="shared" si="23"/>
        <v>2.4549834351528112E-2</v>
      </c>
    </row>
    <row r="317" spans="18:22" x14ac:dyDescent="0.25">
      <c r="R317" s="5">
        <v>90</v>
      </c>
      <c r="S317" s="16">
        <v>0.109999999999999</v>
      </c>
      <c r="T317" s="16">
        <v>0.89</v>
      </c>
      <c r="U317" s="6">
        <f t="shared" si="22"/>
        <v>9.2750505775913343E-4</v>
      </c>
      <c r="V317" s="6">
        <f t="shared" si="23"/>
        <v>2.4643805253867706E-2</v>
      </c>
    </row>
    <row r="318" spans="18:22" x14ac:dyDescent="0.25">
      <c r="R318" s="5">
        <v>91</v>
      </c>
      <c r="S318" s="16">
        <v>9.9999999999999006E-2</v>
      </c>
      <c r="T318" s="16">
        <v>0.9</v>
      </c>
      <c r="U318" s="6">
        <f t="shared" si="22"/>
        <v>8.7023285817305353E-4</v>
      </c>
      <c r="V318" s="6">
        <f t="shared" si="23"/>
        <v>2.474122925287334E-2</v>
      </c>
    </row>
    <row r="319" spans="18:22" x14ac:dyDescent="0.25">
      <c r="R319" s="5">
        <v>92</v>
      </c>
      <c r="S319" s="16">
        <v>8.9999999999998997E-2</v>
      </c>
      <c r="T319" s="16">
        <v>0.91</v>
      </c>
      <c r="U319" s="6">
        <f t="shared" si="22"/>
        <v>8.1296065858697374E-4</v>
      </c>
      <c r="V319" s="6">
        <f t="shared" si="23"/>
        <v>2.4842065722187907E-2</v>
      </c>
    </row>
    <row r="320" spans="18:22" x14ac:dyDescent="0.25">
      <c r="R320" s="5">
        <v>93</v>
      </c>
      <c r="S320" s="16">
        <v>7.9999999999999002E-2</v>
      </c>
      <c r="T320" s="16">
        <v>0.92</v>
      </c>
      <c r="U320" s="6">
        <f t="shared" si="22"/>
        <v>7.5568845900089384E-4</v>
      </c>
      <c r="V320" s="6">
        <f t="shared" si="23"/>
        <v>2.4946273280739967E-2</v>
      </c>
    </row>
    <row r="321" spans="18:22" x14ac:dyDescent="0.25">
      <c r="R321" s="5">
        <v>94</v>
      </c>
      <c r="S321" s="16">
        <v>6.9999999999998994E-2</v>
      </c>
      <c r="T321" s="16">
        <v>0.93</v>
      </c>
      <c r="U321" s="6">
        <f t="shared" si="22"/>
        <v>6.9841625941481395E-4</v>
      </c>
      <c r="V321" s="6">
        <f t="shared" si="23"/>
        <v>2.5053809863947011E-2</v>
      </c>
    </row>
    <row r="322" spans="18:22" x14ac:dyDescent="0.25">
      <c r="R322" s="5">
        <v>95</v>
      </c>
      <c r="S322" s="16">
        <v>5.9999999999999103E-2</v>
      </c>
      <c r="T322" s="16">
        <v>0.94</v>
      </c>
      <c r="U322" s="6">
        <f t="shared" si="22"/>
        <v>6.411440598287347E-4</v>
      </c>
      <c r="V322" s="6">
        <f t="shared" si="23"/>
        <v>2.5164632793860633E-2</v>
      </c>
    </row>
    <row r="323" spans="18:22" x14ac:dyDescent="0.25">
      <c r="R323" s="5">
        <v>96</v>
      </c>
      <c r="S323" s="16">
        <v>4.9999999999998997E-2</v>
      </c>
      <c r="T323" s="16">
        <v>0.95</v>
      </c>
      <c r="U323" s="6">
        <f t="shared" si="22"/>
        <v>5.8387186024265415E-4</v>
      </c>
      <c r="V323" s="6">
        <f t="shared" si="23"/>
        <v>2.5278698848051367E-2</v>
      </c>
    </row>
    <row r="324" spans="18:22" x14ac:dyDescent="0.25">
      <c r="R324" s="5">
        <v>97</v>
      </c>
      <c r="S324" s="16">
        <v>3.9999999999999002E-2</v>
      </c>
      <c r="T324" s="16">
        <v>0.96</v>
      </c>
      <c r="U324" s="6">
        <f t="shared" si="22"/>
        <v>5.2659966065657436E-4</v>
      </c>
      <c r="V324" s="6">
        <f t="shared" si="23"/>
        <v>2.5395964327047927E-2</v>
      </c>
    </row>
    <row r="325" spans="18:22" x14ac:dyDescent="0.25">
      <c r="R325" s="5">
        <v>98</v>
      </c>
      <c r="S325" s="16">
        <v>2.9999999999999E-2</v>
      </c>
      <c r="T325" s="16">
        <v>0.97</v>
      </c>
      <c r="U325" s="6">
        <f t="shared" si="22"/>
        <v>4.6932746107049446E-4</v>
      </c>
      <c r="V325" s="6">
        <f t="shared" si="23"/>
        <v>2.5516385120163441E-2</v>
      </c>
    </row>
    <row r="326" spans="18:22" x14ac:dyDescent="0.25">
      <c r="R326" s="5">
        <v>99</v>
      </c>
      <c r="S326" s="16">
        <v>1.9999999999999001E-2</v>
      </c>
      <c r="T326" s="16">
        <v>0.98</v>
      </c>
      <c r="U326" s="6">
        <f t="shared" si="22"/>
        <v>4.1205526148441462E-4</v>
      </c>
      <c r="V326" s="6">
        <f t="shared" si="23"/>
        <v>2.5639916769558662E-2</v>
      </c>
    </row>
    <row r="327" spans="18:22" x14ac:dyDescent="0.25">
      <c r="R327" s="5">
        <v>100</v>
      </c>
      <c r="S327" s="16">
        <v>9.9999999999990097E-3</v>
      </c>
      <c r="T327" s="16">
        <v>0.99</v>
      </c>
      <c r="U327" s="6">
        <f t="shared" si="22"/>
        <v>3.5478306189833477E-4</v>
      </c>
      <c r="V327" s="6">
        <f t="shared" si="23"/>
        <v>2.5766514532409749E-2</v>
      </c>
    </row>
    <row r="328" spans="18:22" x14ac:dyDescent="0.25">
      <c r="R328" s="5">
        <v>101</v>
      </c>
      <c r="S328" s="16">
        <v>0</v>
      </c>
      <c r="T328" s="16">
        <v>1</v>
      </c>
      <c r="U328" s="6">
        <f t="shared" si="22"/>
        <v>2.9751086231226089E-4</v>
      </c>
      <c r="V328" s="6">
        <f t="shared" si="23"/>
        <v>2.5896133441065301E-2</v>
      </c>
    </row>
  </sheetData>
  <mergeCells count="2">
    <mergeCell ref="E1:F1"/>
    <mergeCell ref="R225:V226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TEKİL MENKUL KIYMET</vt:lpstr>
      <vt:lpstr>PORTFÖY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2019-11-18T18:52:28Z</dcterms:modified>
</cp:coreProperties>
</file>