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YATAY ANALİZ SONUÇLARI" sheetId="1" r:id="rId1"/>
    <sheet name="DİKEY ANALİZ SONUÇLARI" sheetId="2" r:id="rId2"/>
    <sheet name="Sayfa3" sheetId="3" r:id="rId3"/>
  </sheets>
  <calcPr calcId="145621"/>
</workbook>
</file>

<file path=xl/calcChain.xml><?xml version="1.0" encoding="utf-8"?>
<calcChain xmlns="http://schemas.openxmlformats.org/spreadsheetml/2006/main">
  <c r="C36" i="2" l="1"/>
  <c r="C37" i="2"/>
  <c r="C38" i="2"/>
  <c r="C39" i="2"/>
  <c r="C40" i="2"/>
  <c r="C41" i="2"/>
  <c r="C42" i="2"/>
  <c r="C43" i="2"/>
  <c r="C44" i="2"/>
  <c r="C45" i="2"/>
  <c r="C35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16" i="2"/>
  <c r="C4" i="2"/>
  <c r="C5" i="2"/>
  <c r="C6" i="2"/>
  <c r="C7" i="2"/>
  <c r="C8" i="2"/>
  <c r="C9" i="2"/>
  <c r="C10" i="2"/>
  <c r="C11" i="2"/>
  <c r="C12" i="2"/>
  <c r="C13" i="2"/>
  <c r="C14" i="2"/>
  <c r="E39" i="1"/>
  <c r="D35" i="1"/>
  <c r="E35" i="1" s="1"/>
  <c r="D36" i="1"/>
  <c r="E36" i="1"/>
  <c r="D37" i="1"/>
  <c r="E37" i="1" s="1"/>
  <c r="D38" i="1"/>
  <c r="E38" i="1"/>
  <c r="D39" i="1"/>
  <c r="D40" i="1"/>
  <c r="E40" i="1"/>
  <c r="D41" i="1"/>
  <c r="E41" i="1" s="1"/>
  <c r="D42" i="1"/>
  <c r="E42" i="1"/>
  <c r="D43" i="1"/>
  <c r="E43" i="1" s="1"/>
  <c r="D44" i="1"/>
  <c r="E44" i="1"/>
  <c r="D45" i="1"/>
  <c r="E45" i="1" s="1"/>
  <c r="E5" i="1"/>
  <c r="E6" i="1"/>
  <c r="E7" i="1"/>
  <c r="E8" i="1"/>
  <c r="E9" i="1"/>
  <c r="E10" i="1"/>
  <c r="E11" i="1"/>
  <c r="E12" i="1"/>
  <c r="E13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4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5" i="1"/>
  <c r="D6" i="1"/>
  <c r="D7" i="1"/>
  <c r="D8" i="1"/>
  <c r="D9" i="1"/>
  <c r="D10" i="1"/>
  <c r="D11" i="1"/>
  <c r="D12" i="1"/>
  <c r="D13" i="1"/>
  <c r="D14" i="1"/>
  <c r="E14" i="1" s="1"/>
  <c r="D4" i="1"/>
</calcChain>
</file>

<file path=xl/sharedStrings.xml><?xml version="1.0" encoding="utf-8"?>
<sst xmlns="http://schemas.openxmlformats.org/spreadsheetml/2006/main" count="92" uniqueCount="43">
  <si>
    <t>2018/12</t>
  </si>
  <si>
    <t>CRFSA</t>
  </si>
  <si>
    <t>CARİ / DÖNEN VARLIKLAR</t>
  </si>
  <si>
    <t>Hazır Değerler</t>
  </si>
  <si>
    <t>Ticari Alacaklar (net)</t>
  </si>
  <si>
    <t>Diğer Alacaklar (net)</t>
  </si>
  <si>
    <t>Stoklar (net)</t>
  </si>
  <si>
    <t>Ertelenen Vergi Varlıkları</t>
  </si>
  <si>
    <t>CARİ OLMAYAN / DURAN VARLIKLAR</t>
  </si>
  <si>
    <t>Diğer Alacaklar</t>
  </si>
  <si>
    <t>Maddi Varlıklar (net)</t>
  </si>
  <si>
    <t>Maddi Olmayan Varlıklar (net)</t>
  </si>
  <si>
    <t>TOPLAM VARLIKLAR</t>
  </si>
  <si>
    <t>KISA VADELİ YÜKÜMLÜLÜKLER</t>
  </si>
  <si>
    <t>Finansal Borçlar (net)</t>
  </si>
  <si>
    <t>Uzun Vadeli Finansal Borçların Kısa Vadeli Kısımları (net)</t>
  </si>
  <si>
    <t>Ticari Borçlar (net)</t>
  </si>
  <si>
    <t>Diğer Borçlar</t>
  </si>
  <si>
    <t>Borç Karşılıkları</t>
  </si>
  <si>
    <t>Diğer Yükümlülükler (net)</t>
  </si>
  <si>
    <t>UZUN VADELİ YÜKÜMLÜLÜKLER</t>
  </si>
  <si>
    <t>ÖZ SERMAYE (ANA ORTAKLIĞA AİT)</t>
  </si>
  <si>
    <t>Sermaye</t>
  </si>
  <si>
    <t>Sermaye Yedekleri</t>
  </si>
  <si>
    <t>Dönem Zararı (-)</t>
  </si>
  <si>
    <t>Geçmiş Yıl Zararları (-)</t>
  </si>
  <si>
    <t>TOPLAM ÖZ SERMAYE VE YÜKÜMLÜLÜKLER</t>
  </si>
  <si>
    <t>SATIŞ GELİRLERİ (NET)</t>
  </si>
  <si>
    <t>SATIŞLARIN MALİYETİ (-)</t>
  </si>
  <si>
    <t>BRÜT ESAS FAALİYET KARI/ZARARI</t>
  </si>
  <si>
    <t>FAALİYET GİDERLERİ (-)</t>
  </si>
  <si>
    <t>NET ESAS FAALİYET KARI/ZARARI</t>
  </si>
  <si>
    <t>DİĞER FAALİYETLERDEN GELİR VE KARLAR</t>
  </si>
  <si>
    <t>DİĞER FAALİYETLERDEN GİDER VE ZARARLAR (-)</t>
  </si>
  <si>
    <t>VERGİ ÖNCESİ KAR/ZARAR</t>
  </si>
  <si>
    <t>VERGİLER</t>
  </si>
  <si>
    <t>NET DÖNEM KARI/ZARARI</t>
  </si>
  <si>
    <t>2019/12</t>
  </si>
  <si>
    <t>YATAY</t>
  </si>
  <si>
    <t>Mutlak</t>
  </si>
  <si>
    <t>Nisbi</t>
  </si>
  <si>
    <t>DİKEY ANALİZ</t>
  </si>
  <si>
    <t>FVÖK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</si>
</sst>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 applyAlignment="1">
      <alignment horizontal="left" indent="1"/>
    </xf>
    <xf numFmtId="0" fontId="3" fillId="0" borderId="0" xfId="0" applyFont="1" applyAlignmen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/>
    <xf numFmtId="9" fontId="0" fillId="0" borderId="0" xfId="1" applyNumberFormat="1" applyFont="1"/>
    <xf numFmtId="3" fontId="3" fillId="0" borderId="0" xfId="0" applyNumberFormat="1" applyFont="1"/>
    <xf numFmtId="9" fontId="3" fillId="0" borderId="0" xfId="1" applyNumberFormat="1" applyFont="1"/>
    <xf numFmtId="0" fontId="4" fillId="0" borderId="0" xfId="0" applyFont="1" applyAlignment="1"/>
    <xf numFmtId="3" fontId="4" fillId="0" borderId="0" xfId="0" applyNumberFormat="1" applyFont="1"/>
    <xf numFmtId="9" fontId="4" fillId="0" borderId="0" xfId="1" applyNumberFormat="1" applyFont="1"/>
    <xf numFmtId="9" fontId="3" fillId="0" borderId="0" xfId="1" applyFont="1" applyAlignment="1"/>
    <xf numFmtId="0" fontId="5" fillId="0" borderId="0" xfId="0" applyFont="1" applyAlignment="1"/>
    <xf numFmtId="3" fontId="5" fillId="0" borderId="0" xfId="0" applyNumberFormat="1" applyFont="1"/>
    <xf numFmtId="9" fontId="5" fillId="0" borderId="0" xfId="1" applyNumberFormat="1" applyFont="1"/>
    <xf numFmtId="9" fontId="3" fillId="0" borderId="0" xfId="1" applyFont="1"/>
    <xf numFmtId="9" fontId="1" fillId="0" borderId="0" xfId="1" applyFont="1"/>
  </cellXfs>
  <cellStyles count="2">
    <cellStyle name="Normal" xfId="0" builtinId="0"/>
    <cellStyle name="Yüzd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opLeftCell="A34" zoomScale="205" zoomScaleNormal="205" workbookViewId="0">
      <selection activeCell="A43" sqref="A43"/>
    </sheetView>
  </sheetViews>
  <sheetFormatPr defaultRowHeight="15" x14ac:dyDescent="0.25"/>
  <cols>
    <col min="1" max="1" width="62.42578125" bestFit="1" customWidth="1"/>
    <col min="2" max="3" width="10.5703125" bestFit="1" customWidth="1"/>
    <col min="4" max="5" width="9.28515625" bestFit="1" customWidth="1"/>
  </cols>
  <sheetData>
    <row r="1" spans="1:5" x14ac:dyDescent="0.25">
      <c r="B1" s="5" t="s">
        <v>1</v>
      </c>
      <c r="C1" s="5" t="s">
        <v>1</v>
      </c>
      <c r="D1" s="1"/>
      <c r="E1" s="1"/>
    </row>
    <row r="2" spans="1:5" x14ac:dyDescent="0.25">
      <c r="D2" s="7" t="s">
        <v>38</v>
      </c>
      <c r="E2" s="7"/>
    </row>
    <row r="3" spans="1:5" x14ac:dyDescent="0.25">
      <c r="B3" t="s">
        <v>0</v>
      </c>
      <c r="C3" t="s">
        <v>37</v>
      </c>
      <c r="D3" s="6" t="s">
        <v>39</v>
      </c>
      <c r="E3" s="6" t="s">
        <v>40</v>
      </c>
    </row>
    <row r="4" spans="1:5" x14ac:dyDescent="0.25">
      <c r="A4" s="12" t="s">
        <v>2</v>
      </c>
      <c r="B4" s="13">
        <v>1220674.4739999999</v>
      </c>
      <c r="C4" s="13">
        <v>1400458.416</v>
      </c>
      <c r="D4" s="13">
        <f>C4-B4</f>
        <v>179783.94200000004</v>
      </c>
      <c r="E4" s="14">
        <f>D4/B4</f>
        <v>0.14728246213822282</v>
      </c>
    </row>
    <row r="5" spans="1:5" x14ac:dyDescent="0.25">
      <c r="A5" s="3" t="s">
        <v>3</v>
      </c>
      <c r="B5" s="5">
        <v>487581.005</v>
      </c>
      <c r="C5" s="5">
        <v>506901.09299999999</v>
      </c>
      <c r="D5" s="5">
        <f t="shared" ref="D5:D31" si="0">C5-B5</f>
        <v>19320.087999999989</v>
      </c>
      <c r="E5" s="9">
        <f t="shared" ref="E5:E31" si="1">D5/B5</f>
        <v>3.9624365596440718E-2</v>
      </c>
    </row>
    <row r="6" spans="1:5" x14ac:dyDescent="0.25">
      <c r="A6" s="3" t="s">
        <v>4</v>
      </c>
      <c r="B6" s="5">
        <v>56043.360000000001</v>
      </c>
      <c r="C6" s="5">
        <v>64201.444000000003</v>
      </c>
      <c r="D6" s="5">
        <f t="shared" si="0"/>
        <v>8158.0840000000026</v>
      </c>
      <c r="E6" s="9">
        <f t="shared" si="1"/>
        <v>0.14556736070071463</v>
      </c>
    </row>
    <row r="7" spans="1:5" x14ac:dyDescent="0.25">
      <c r="A7" s="3" t="s">
        <v>5</v>
      </c>
      <c r="B7" s="5">
        <v>1207.7439999999999</v>
      </c>
      <c r="C7" s="5">
        <v>2418.9430000000002</v>
      </c>
      <c r="D7" s="5">
        <f t="shared" si="0"/>
        <v>1211.1990000000003</v>
      </c>
      <c r="E7" s="9">
        <f t="shared" si="1"/>
        <v>1.0028607055799907</v>
      </c>
    </row>
    <row r="8" spans="1:5" x14ac:dyDescent="0.25">
      <c r="A8" s="3" t="s">
        <v>6</v>
      </c>
      <c r="B8" s="5">
        <v>639173.76599999995</v>
      </c>
      <c r="C8" s="5">
        <v>787922.25600000005</v>
      </c>
      <c r="D8" s="5">
        <f t="shared" si="0"/>
        <v>148748.49000000011</v>
      </c>
      <c r="E8" s="9">
        <f t="shared" si="1"/>
        <v>0.232719954905033</v>
      </c>
    </row>
    <row r="9" spans="1:5" x14ac:dyDescent="0.25">
      <c r="A9" s="12" t="s">
        <v>8</v>
      </c>
      <c r="B9" s="13">
        <v>1428208.0430000001</v>
      </c>
      <c r="C9" s="13">
        <v>2292794.0499999998</v>
      </c>
      <c r="D9" s="13">
        <f t="shared" si="0"/>
        <v>864586.00699999975</v>
      </c>
      <c r="E9" s="14">
        <f t="shared" si="1"/>
        <v>0.6053641913288117</v>
      </c>
    </row>
    <row r="10" spans="1:5" x14ac:dyDescent="0.25">
      <c r="A10" s="3" t="s">
        <v>9</v>
      </c>
      <c r="B10" s="5">
        <v>56661.091999999997</v>
      </c>
      <c r="C10" s="5">
        <v>48993.673000000003</v>
      </c>
      <c r="D10" s="5">
        <f t="shared" si="0"/>
        <v>-7667.4189999999944</v>
      </c>
      <c r="E10" s="9">
        <f t="shared" si="1"/>
        <v>-0.13532070649114908</v>
      </c>
    </row>
    <row r="11" spans="1:5" x14ac:dyDescent="0.25">
      <c r="A11" s="3" t="s">
        <v>10</v>
      </c>
      <c r="B11" s="5">
        <v>633413.07400000002</v>
      </c>
      <c r="C11" s="5">
        <v>637778.625</v>
      </c>
      <c r="D11" s="5">
        <f t="shared" si="0"/>
        <v>4365.5509999999776</v>
      </c>
      <c r="E11" s="9">
        <f t="shared" si="1"/>
        <v>6.8921075032940945E-3</v>
      </c>
    </row>
    <row r="12" spans="1:5" x14ac:dyDescent="0.25">
      <c r="A12" s="3" t="s">
        <v>11</v>
      </c>
      <c r="B12" s="5">
        <v>545056.10100000002</v>
      </c>
      <c r="C12" s="5">
        <v>529532.08600000001</v>
      </c>
      <c r="D12" s="5">
        <f t="shared" si="0"/>
        <v>-15524.015000000014</v>
      </c>
      <c r="E12" s="9">
        <f t="shared" si="1"/>
        <v>-2.8481499375052427E-2</v>
      </c>
    </row>
    <row r="13" spans="1:5" x14ac:dyDescent="0.25">
      <c r="A13" s="3" t="s">
        <v>7</v>
      </c>
      <c r="B13" s="5">
        <v>179757.217</v>
      </c>
      <c r="C13" s="5">
        <v>270750.78899999999</v>
      </c>
      <c r="D13" s="5">
        <f t="shared" si="0"/>
        <v>90993.571999999986</v>
      </c>
      <c r="E13" s="9">
        <f t="shared" si="1"/>
        <v>0.50620260770948622</v>
      </c>
    </row>
    <row r="14" spans="1:5" x14ac:dyDescent="0.25">
      <c r="A14" s="4" t="s">
        <v>12</v>
      </c>
      <c r="B14" s="4">
        <v>2648882.517</v>
      </c>
      <c r="C14" s="4">
        <v>3693252.466</v>
      </c>
      <c r="D14" s="4">
        <f t="shared" si="0"/>
        <v>1044369.949</v>
      </c>
      <c r="E14" s="15">
        <f t="shared" si="1"/>
        <v>0.39426812714321674</v>
      </c>
    </row>
    <row r="15" spans="1:5" x14ac:dyDescent="0.25">
      <c r="A15" s="4"/>
      <c r="B15" s="5"/>
      <c r="C15" s="5"/>
      <c r="D15" s="5"/>
      <c r="E15" s="9"/>
    </row>
    <row r="16" spans="1:5" x14ac:dyDescent="0.25">
      <c r="A16" s="12" t="s">
        <v>13</v>
      </c>
      <c r="B16" s="13">
        <v>2400840.0019999999</v>
      </c>
      <c r="C16" s="13">
        <v>2997927.139</v>
      </c>
      <c r="D16" s="13">
        <f t="shared" si="0"/>
        <v>597087.1370000001</v>
      </c>
      <c r="E16" s="14">
        <f t="shared" si="1"/>
        <v>0.24869926213433699</v>
      </c>
    </row>
    <row r="17" spans="1:5" x14ac:dyDescent="0.25">
      <c r="A17" s="3" t="s">
        <v>14</v>
      </c>
      <c r="B17" s="5">
        <v>749638.19</v>
      </c>
      <c r="C17" s="5">
        <v>1021633.98</v>
      </c>
      <c r="D17" s="5">
        <f t="shared" si="0"/>
        <v>271995.79000000004</v>
      </c>
      <c r="E17" s="9">
        <f t="shared" si="1"/>
        <v>0.36283609030110919</v>
      </c>
    </row>
    <row r="18" spans="1:5" x14ac:dyDescent="0.25">
      <c r="A18" s="3" t="s">
        <v>15</v>
      </c>
      <c r="B18" s="5">
        <v>57578.334000000003</v>
      </c>
      <c r="C18" s="5">
        <v>143003.91699999999</v>
      </c>
      <c r="D18" s="5">
        <f t="shared" si="0"/>
        <v>85425.582999999984</v>
      </c>
      <c r="E18" s="9">
        <f t="shared" si="1"/>
        <v>1.4836411036137305</v>
      </c>
    </row>
    <row r="19" spans="1:5" x14ac:dyDescent="0.25">
      <c r="A19" s="3" t="s">
        <v>16</v>
      </c>
      <c r="B19" s="5">
        <v>1416549.723</v>
      </c>
      <c r="C19" s="5">
        <v>1688130.571</v>
      </c>
      <c r="D19" s="5">
        <f t="shared" si="0"/>
        <v>271580.848</v>
      </c>
      <c r="E19" s="9">
        <f t="shared" si="1"/>
        <v>0.19171995418899954</v>
      </c>
    </row>
    <row r="20" spans="1:5" x14ac:dyDescent="0.25">
      <c r="A20" s="3" t="s">
        <v>17</v>
      </c>
      <c r="B20" s="5">
        <v>27880.011999999999</v>
      </c>
      <c r="C20" s="5">
        <v>29973.385999999999</v>
      </c>
      <c r="D20" s="5">
        <f t="shared" si="0"/>
        <v>2093.3739999999998</v>
      </c>
      <c r="E20" s="9">
        <f t="shared" si="1"/>
        <v>7.5085118327782641E-2</v>
      </c>
    </row>
    <row r="21" spans="1:5" x14ac:dyDescent="0.25">
      <c r="A21" s="3" t="s">
        <v>18</v>
      </c>
      <c r="B21" s="5">
        <v>81110.441000000006</v>
      </c>
      <c r="C21" s="5">
        <v>71341.004000000001</v>
      </c>
      <c r="D21" s="5">
        <f t="shared" si="0"/>
        <v>-9769.4370000000054</v>
      </c>
      <c r="E21" s="9">
        <f t="shared" si="1"/>
        <v>-0.12044610878148233</v>
      </c>
    </row>
    <row r="22" spans="1:5" x14ac:dyDescent="0.25">
      <c r="A22" s="3" t="s">
        <v>19</v>
      </c>
      <c r="B22" s="5">
        <v>412.10500000000002</v>
      </c>
      <c r="C22" s="5">
        <v>493.339</v>
      </c>
      <c r="D22" s="5">
        <f t="shared" si="0"/>
        <v>81.23399999999998</v>
      </c>
      <c r="E22" s="9">
        <f t="shared" si="1"/>
        <v>0.19711966610451215</v>
      </c>
    </row>
    <row r="23" spans="1:5" x14ac:dyDescent="0.25">
      <c r="A23" s="12" t="s">
        <v>20</v>
      </c>
      <c r="B23" s="13">
        <v>194793.14</v>
      </c>
      <c r="C23" s="13">
        <v>997263.60900000005</v>
      </c>
      <c r="D23" s="13">
        <f t="shared" si="0"/>
        <v>802470.46900000004</v>
      </c>
      <c r="E23" s="14">
        <f t="shared" si="1"/>
        <v>4.119603334080451</v>
      </c>
    </row>
    <row r="24" spans="1:5" x14ac:dyDescent="0.25">
      <c r="A24" s="3" t="s">
        <v>14</v>
      </c>
      <c r="B24" s="5">
        <v>140553.48499999999</v>
      </c>
      <c r="C24" s="5">
        <v>921374.88300000003</v>
      </c>
      <c r="D24" s="5">
        <f t="shared" si="0"/>
        <v>780821.39800000004</v>
      </c>
      <c r="E24" s="9">
        <f t="shared" si="1"/>
        <v>5.5553328898248244</v>
      </c>
    </row>
    <row r="25" spans="1:5" x14ac:dyDescent="0.25">
      <c r="A25" s="3" t="s">
        <v>18</v>
      </c>
      <c r="B25" s="5">
        <v>54239.654999999999</v>
      </c>
      <c r="C25" s="5">
        <v>75888.725999999995</v>
      </c>
      <c r="D25" s="5">
        <f t="shared" si="0"/>
        <v>21649.070999999996</v>
      </c>
      <c r="E25" s="9">
        <f t="shared" si="1"/>
        <v>0.39913732858367179</v>
      </c>
    </row>
    <row r="26" spans="1:5" x14ac:dyDescent="0.25">
      <c r="A26" s="4" t="s">
        <v>21</v>
      </c>
      <c r="B26" s="5">
        <v>53249.375</v>
      </c>
      <c r="C26" s="5">
        <v>-301938.28200000001</v>
      </c>
      <c r="D26" s="5">
        <f t="shared" si="0"/>
        <v>-355187.65700000001</v>
      </c>
      <c r="E26" s="9">
        <f t="shared" si="1"/>
        <v>-6.6702690313266588</v>
      </c>
    </row>
    <row r="27" spans="1:5" x14ac:dyDescent="0.25">
      <c r="A27" s="3" t="s">
        <v>22</v>
      </c>
      <c r="B27" s="5">
        <v>700000</v>
      </c>
      <c r="C27" s="5">
        <v>700000</v>
      </c>
      <c r="D27" s="5">
        <f t="shared" si="0"/>
        <v>0</v>
      </c>
      <c r="E27" s="9">
        <f t="shared" si="1"/>
        <v>0</v>
      </c>
    </row>
    <row r="28" spans="1:5" x14ac:dyDescent="0.25">
      <c r="A28" s="3" t="s">
        <v>23</v>
      </c>
      <c r="B28" s="5">
        <v>34691.309000000001</v>
      </c>
      <c r="C28" s="5">
        <v>34691.309000000001</v>
      </c>
      <c r="D28" s="5">
        <f t="shared" si="0"/>
        <v>0</v>
      </c>
      <c r="E28" s="9">
        <f t="shared" si="1"/>
        <v>0</v>
      </c>
    </row>
    <row r="29" spans="1:5" x14ac:dyDescent="0.25">
      <c r="A29" s="3" t="s">
        <v>24</v>
      </c>
      <c r="B29" s="5">
        <v>11496.411</v>
      </c>
      <c r="C29" s="5">
        <v>343080.788</v>
      </c>
      <c r="D29" s="5">
        <f t="shared" si="0"/>
        <v>331584.37699999998</v>
      </c>
      <c r="E29" s="9">
        <f t="shared" si="1"/>
        <v>28.842425431728213</v>
      </c>
    </row>
    <row r="30" spans="1:5" x14ac:dyDescent="0.25">
      <c r="A30" s="3" t="s">
        <v>25</v>
      </c>
      <c r="B30" s="5">
        <v>769663.20600000001</v>
      </c>
      <c r="C30" s="5">
        <v>781159.61699999997</v>
      </c>
      <c r="D30" s="5">
        <f t="shared" si="0"/>
        <v>11496.410999999964</v>
      </c>
      <c r="E30" s="9">
        <f t="shared" si="1"/>
        <v>1.4936937234855896E-2</v>
      </c>
    </row>
    <row r="31" spans="1:5" x14ac:dyDescent="0.25">
      <c r="A31" s="4" t="s">
        <v>26</v>
      </c>
      <c r="B31" s="10">
        <v>2648882.517</v>
      </c>
      <c r="C31" s="10">
        <v>3693252.466</v>
      </c>
      <c r="D31" s="10">
        <f t="shared" si="0"/>
        <v>1044369.949</v>
      </c>
      <c r="E31" s="11">
        <f t="shared" si="1"/>
        <v>0.39426812714321674</v>
      </c>
    </row>
    <row r="32" spans="1:5" x14ac:dyDescent="0.25">
      <c r="A32" s="4"/>
      <c r="B32" s="5"/>
      <c r="C32" s="5"/>
      <c r="D32" s="5"/>
      <c r="E32" s="9"/>
    </row>
    <row r="33" spans="1:5" x14ac:dyDescent="0.25">
      <c r="A33" s="4"/>
      <c r="D33" s="7" t="s">
        <v>38</v>
      </c>
      <c r="E33" s="7"/>
    </row>
    <row r="34" spans="1:5" x14ac:dyDescent="0.25">
      <c r="A34" s="4"/>
      <c r="B34" t="s">
        <v>0</v>
      </c>
      <c r="C34" t="s">
        <v>37</v>
      </c>
      <c r="D34" s="6" t="s">
        <v>39</v>
      </c>
      <c r="E34" s="6" t="s">
        <v>40</v>
      </c>
    </row>
    <row r="35" spans="1:5" x14ac:dyDescent="0.25">
      <c r="A35" s="4" t="s">
        <v>27</v>
      </c>
      <c r="B35" s="10">
        <v>5203359.8729999997</v>
      </c>
      <c r="C35" s="10">
        <v>6385696.4950000001</v>
      </c>
      <c r="D35" s="10">
        <f t="shared" ref="D32:D45" si="2">C35-B35</f>
        <v>1182336.6220000004</v>
      </c>
      <c r="E35" s="11">
        <f t="shared" ref="E32:E45" si="3">D35/B35</f>
        <v>0.22722561015529447</v>
      </c>
    </row>
    <row r="36" spans="1:5" x14ac:dyDescent="0.25">
      <c r="A36" s="2" t="s">
        <v>28</v>
      </c>
      <c r="B36" s="5">
        <v>3821860.9619999998</v>
      </c>
      <c r="C36" s="5">
        <v>4647591.9859999996</v>
      </c>
      <c r="D36" s="5">
        <f t="shared" si="2"/>
        <v>825731.02399999974</v>
      </c>
      <c r="E36" s="9">
        <f t="shared" si="3"/>
        <v>0.21605470010816155</v>
      </c>
    </row>
    <row r="37" spans="1:5" x14ac:dyDescent="0.25">
      <c r="A37" s="12" t="s">
        <v>29</v>
      </c>
      <c r="B37" s="13">
        <v>1381498.9110000001</v>
      </c>
      <c r="C37" s="13">
        <v>1738104.5090000001</v>
      </c>
      <c r="D37" s="13">
        <f t="shared" si="2"/>
        <v>356605.598</v>
      </c>
      <c r="E37" s="14">
        <f t="shared" si="3"/>
        <v>0.25812948179732587</v>
      </c>
    </row>
    <row r="38" spans="1:5" x14ac:dyDescent="0.25">
      <c r="A38" s="2" t="s">
        <v>30</v>
      </c>
      <c r="B38" s="5">
        <v>1416022.8959999999</v>
      </c>
      <c r="C38" s="5">
        <v>1531563.621</v>
      </c>
      <c r="D38" s="5">
        <f t="shared" si="2"/>
        <v>115540.72500000009</v>
      </c>
      <c r="E38" s="9">
        <f t="shared" si="3"/>
        <v>8.1595237849882971E-2</v>
      </c>
    </row>
    <row r="39" spans="1:5" x14ac:dyDescent="0.25">
      <c r="A39" s="12" t="s">
        <v>31</v>
      </c>
      <c r="B39" s="13">
        <v>-34523.985000000001</v>
      </c>
      <c r="C39" s="13">
        <v>206540.88800000001</v>
      </c>
      <c r="D39" s="13">
        <f t="shared" si="2"/>
        <v>241064.87300000002</v>
      </c>
      <c r="E39" s="14">
        <f>-D39/B39</f>
        <v>6.9825332446413713</v>
      </c>
    </row>
    <row r="40" spans="1:5" x14ac:dyDescent="0.25">
      <c r="A40" s="2" t="s">
        <v>32</v>
      </c>
      <c r="B40" s="5">
        <v>63859.654999999999</v>
      </c>
      <c r="C40" s="5">
        <v>34112.33</v>
      </c>
      <c r="D40" s="5">
        <f t="shared" si="2"/>
        <v>-29747.324999999997</v>
      </c>
      <c r="E40" s="9">
        <f t="shared" si="3"/>
        <v>-0.46582345300800637</v>
      </c>
    </row>
    <row r="41" spans="1:5" x14ac:dyDescent="0.25">
      <c r="A41" s="2" t="s">
        <v>33</v>
      </c>
      <c r="B41" s="5">
        <v>352904.076</v>
      </c>
      <c r="C41" s="5">
        <v>269519.23599999998</v>
      </c>
      <c r="D41" s="5">
        <f t="shared" si="2"/>
        <v>-83384.840000000026</v>
      </c>
      <c r="E41" s="9">
        <f t="shared" si="3"/>
        <v>-0.23628188414576437</v>
      </c>
    </row>
    <row r="42" spans="1:5" x14ac:dyDescent="0.25">
      <c r="A42" s="12" t="s">
        <v>42</v>
      </c>
      <c r="B42" s="13">
        <v>-323568.40600000002</v>
      </c>
      <c r="C42" s="13">
        <v>-28866.018</v>
      </c>
      <c r="D42" s="13">
        <f t="shared" si="2"/>
        <v>294702.38800000004</v>
      </c>
      <c r="E42" s="14">
        <f t="shared" si="3"/>
        <v>-0.91078851499487878</v>
      </c>
    </row>
    <row r="43" spans="1:5" x14ac:dyDescent="0.25">
      <c r="A43" s="16" t="s">
        <v>34</v>
      </c>
      <c r="B43" s="17">
        <v>28592.743999999999</v>
      </c>
      <c r="C43" s="17">
        <v>-431047.64199999999</v>
      </c>
      <c r="D43" s="17">
        <f t="shared" si="2"/>
        <v>-459640.386</v>
      </c>
      <c r="E43" s="18">
        <f t="shared" si="3"/>
        <v>-16.075420603213178</v>
      </c>
    </row>
    <row r="44" spans="1:5" x14ac:dyDescent="0.25">
      <c r="A44" s="2" t="s">
        <v>35</v>
      </c>
      <c r="B44" s="5">
        <v>40089.154999999999</v>
      </c>
      <c r="C44" s="5">
        <v>-87966.854000000007</v>
      </c>
      <c r="D44" s="5">
        <f t="shared" si="2"/>
        <v>-128056.00900000001</v>
      </c>
      <c r="E44" s="9">
        <f t="shared" si="3"/>
        <v>-3.1942805728881041</v>
      </c>
    </row>
    <row r="45" spans="1:5" x14ac:dyDescent="0.25">
      <c r="A45" s="12" t="s">
        <v>36</v>
      </c>
      <c r="B45" s="13">
        <v>-11496.411</v>
      </c>
      <c r="C45" s="13">
        <v>-343080.788</v>
      </c>
      <c r="D45" s="13">
        <f t="shared" si="2"/>
        <v>-331584.37699999998</v>
      </c>
      <c r="E45" s="14">
        <f t="shared" si="3"/>
        <v>28.842425431728213</v>
      </c>
    </row>
  </sheetData>
  <mergeCells count="2">
    <mergeCell ref="D2:E2"/>
    <mergeCell ref="D33:E3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topLeftCell="A28" zoomScale="205" zoomScaleNormal="205" workbookViewId="0">
      <selection activeCell="C45" sqref="A45:C45"/>
    </sheetView>
  </sheetViews>
  <sheetFormatPr defaultRowHeight="15" x14ac:dyDescent="0.25"/>
  <cols>
    <col min="1" max="1" width="62.42578125" bestFit="1" customWidth="1"/>
    <col min="2" max="2" width="10.5703125" bestFit="1" customWidth="1"/>
    <col min="3" max="3" width="12.85546875" bestFit="1" customWidth="1"/>
  </cols>
  <sheetData>
    <row r="1" spans="1:3" x14ac:dyDescent="0.25">
      <c r="B1" s="5" t="s">
        <v>1</v>
      </c>
    </row>
    <row r="3" spans="1:3" x14ac:dyDescent="0.25">
      <c r="B3" t="s">
        <v>37</v>
      </c>
      <c r="C3" t="s">
        <v>41</v>
      </c>
    </row>
    <row r="4" spans="1:3" x14ac:dyDescent="0.25">
      <c r="A4" s="12" t="s">
        <v>2</v>
      </c>
      <c r="B4" s="13">
        <v>1400458.416</v>
      </c>
      <c r="C4" s="19">
        <f t="shared" ref="C4:C13" si="0">B4/$B$14</f>
        <v>0.37919379432968336</v>
      </c>
    </row>
    <row r="5" spans="1:3" x14ac:dyDescent="0.25">
      <c r="A5" s="3" t="s">
        <v>3</v>
      </c>
      <c r="B5" s="5">
        <v>506901.09299999999</v>
      </c>
      <c r="C5" s="8">
        <f t="shared" si="0"/>
        <v>0.13725059352603705</v>
      </c>
    </row>
    <row r="6" spans="1:3" x14ac:dyDescent="0.25">
      <c r="A6" s="3" t="s">
        <v>4</v>
      </c>
      <c r="B6" s="5">
        <v>64201.444000000003</v>
      </c>
      <c r="C6" s="8">
        <f t="shared" si="0"/>
        <v>1.7383443073831824E-2</v>
      </c>
    </row>
    <row r="7" spans="1:3" x14ac:dyDescent="0.25">
      <c r="A7" s="3" t="s">
        <v>5</v>
      </c>
      <c r="B7" s="5">
        <v>2418.9430000000002</v>
      </c>
      <c r="C7" s="8">
        <f t="shared" si="0"/>
        <v>6.5496280643382373E-4</v>
      </c>
    </row>
    <row r="8" spans="1:3" x14ac:dyDescent="0.25">
      <c r="A8" s="3" t="s">
        <v>6</v>
      </c>
      <c r="B8" s="5">
        <v>787922.25600000005</v>
      </c>
      <c r="C8" s="8">
        <f t="shared" si="0"/>
        <v>0.21334102210818101</v>
      </c>
    </row>
    <row r="9" spans="1:3" x14ac:dyDescent="0.25">
      <c r="A9" s="12" t="s">
        <v>8</v>
      </c>
      <c r="B9" s="13">
        <v>2292794.0499999998</v>
      </c>
      <c r="C9" s="19">
        <f t="shared" si="0"/>
        <v>0.62080620567031652</v>
      </c>
    </row>
    <row r="10" spans="1:3" x14ac:dyDescent="0.25">
      <c r="A10" s="3" t="s">
        <v>9</v>
      </c>
      <c r="B10" s="5">
        <v>48993.673000000003</v>
      </c>
      <c r="C10" s="8">
        <f t="shared" si="0"/>
        <v>1.3265725387320435E-2</v>
      </c>
    </row>
    <row r="11" spans="1:3" x14ac:dyDescent="0.25">
      <c r="A11" s="3" t="s">
        <v>10</v>
      </c>
      <c r="B11" s="5">
        <v>637778.625</v>
      </c>
      <c r="C11" s="8">
        <f t="shared" si="0"/>
        <v>0.17268752430855347</v>
      </c>
    </row>
    <row r="12" spans="1:3" x14ac:dyDescent="0.25">
      <c r="A12" s="3" t="s">
        <v>11</v>
      </c>
      <c r="B12" s="5">
        <v>529532.08600000001</v>
      </c>
      <c r="C12" s="8">
        <f t="shared" si="0"/>
        <v>0.14337825287463032</v>
      </c>
    </row>
    <row r="13" spans="1:3" x14ac:dyDescent="0.25">
      <c r="A13" s="3" t="s">
        <v>7</v>
      </c>
      <c r="B13" s="5">
        <v>270750.78899999999</v>
      </c>
      <c r="C13" s="8">
        <f t="shared" si="0"/>
        <v>7.3309580510004593E-2</v>
      </c>
    </row>
    <row r="14" spans="1:3" x14ac:dyDescent="0.25">
      <c r="A14" s="4" t="s">
        <v>12</v>
      </c>
      <c r="B14" s="4">
        <v>3693252.466</v>
      </c>
      <c r="C14" s="8">
        <f>B14/$B$14</f>
        <v>1</v>
      </c>
    </row>
    <row r="15" spans="1:3" x14ac:dyDescent="0.25">
      <c r="A15" s="4"/>
      <c r="B15" s="5"/>
    </row>
    <row r="16" spans="1:3" x14ac:dyDescent="0.25">
      <c r="A16" s="12" t="s">
        <v>13</v>
      </c>
      <c r="B16" s="13">
        <v>2997927.139</v>
      </c>
      <c r="C16" s="19">
        <f>B16/$B$31</f>
        <v>0.81173089752158845</v>
      </c>
    </row>
    <row r="17" spans="1:3" x14ac:dyDescent="0.25">
      <c r="A17" s="3" t="s">
        <v>14</v>
      </c>
      <c r="B17" s="5">
        <v>1021633.98</v>
      </c>
      <c r="C17" s="8">
        <f t="shared" ref="C17:C31" si="1">B17/$B$31</f>
        <v>0.27662175532410516</v>
      </c>
    </row>
    <row r="18" spans="1:3" x14ac:dyDescent="0.25">
      <c r="A18" s="3" t="s">
        <v>15</v>
      </c>
      <c r="B18" s="5">
        <v>143003.91699999999</v>
      </c>
      <c r="C18" s="8">
        <f t="shared" si="1"/>
        <v>3.8720319912188744E-2</v>
      </c>
    </row>
    <row r="19" spans="1:3" x14ac:dyDescent="0.25">
      <c r="A19" s="3" t="s">
        <v>16</v>
      </c>
      <c r="B19" s="5">
        <v>1688130.571</v>
      </c>
      <c r="C19" s="8">
        <f t="shared" si="1"/>
        <v>0.45708507245060892</v>
      </c>
    </row>
    <row r="20" spans="1:3" x14ac:dyDescent="0.25">
      <c r="A20" s="3" t="s">
        <v>17</v>
      </c>
      <c r="B20" s="5">
        <v>29973.385999999999</v>
      </c>
      <c r="C20" s="8">
        <f t="shared" si="1"/>
        <v>8.1157154231762708E-3</v>
      </c>
    </row>
    <row r="21" spans="1:3" x14ac:dyDescent="0.25">
      <c r="A21" s="3" t="s">
        <v>18</v>
      </c>
      <c r="B21" s="5">
        <v>71341.004000000001</v>
      </c>
      <c r="C21" s="8">
        <f t="shared" si="1"/>
        <v>1.9316579263606724E-2</v>
      </c>
    </row>
    <row r="22" spans="1:3" x14ac:dyDescent="0.25">
      <c r="A22" s="3" t="s">
        <v>19</v>
      </c>
      <c r="B22" s="5">
        <v>493.339</v>
      </c>
      <c r="C22" s="8">
        <f t="shared" si="1"/>
        <v>1.3357846628186615E-4</v>
      </c>
    </row>
    <row r="23" spans="1:3" x14ac:dyDescent="0.25">
      <c r="A23" s="12" t="s">
        <v>20</v>
      </c>
      <c r="B23" s="13">
        <v>997263.60900000005</v>
      </c>
      <c r="C23" s="19">
        <f t="shared" si="1"/>
        <v>0.27002313494156888</v>
      </c>
    </row>
    <row r="24" spans="1:3" x14ac:dyDescent="0.25">
      <c r="A24" s="3" t="s">
        <v>14</v>
      </c>
      <c r="B24" s="5">
        <v>921374.88300000003</v>
      </c>
      <c r="C24" s="8">
        <f t="shared" si="1"/>
        <v>0.24947519604526272</v>
      </c>
    </row>
    <row r="25" spans="1:3" x14ac:dyDescent="0.25">
      <c r="A25" s="3" t="s">
        <v>18</v>
      </c>
      <c r="B25" s="5">
        <v>75888.725999999995</v>
      </c>
      <c r="C25" s="8">
        <f t="shared" si="1"/>
        <v>2.0547938896306146E-2</v>
      </c>
    </row>
    <row r="26" spans="1:3" x14ac:dyDescent="0.25">
      <c r="A26" s="4" t="s">
        <v>21</v>
      </c>
      <c r="B26" s="10">
        <v>-301938.28200000001</v>
      </c>
      <c r="C26" s="19">
        <f t="shared" si="1"/>
        <v>-8.1754032463157364E-2</v>
      </c>
    </row>
    <row r="27" spans="1:3" x14ac:dyDescent="0.25">
      <c r="A27" s="3" t="s">
        <v>22</v>
      </c>
      <c r="B27" s="5">
        <v>700000</v>
      </c>
      <c r="C27" s="8">
        <f t="shared" si="1"/>
        <v>0.18953483587818173</v>
      </c>
    </row>
    <row r="28" spans="1:3" x14ac:dyDescent="0.25">
      <c r="A28" s="3" t="s">
        <v>23</v>
      </c>
      <c r="B28" s="5">
        <v>34691.309000000001</v>
      </c>
      <c r="C28" s="8">
        <f t="shared" si="1"/>
        <v>9.3931593681632706E-3</v>
      </c>
    </row>
    <row r="29" spans="1:3" x14ac:dyDescent="0.25">
      <c r="A29" s="3" t="s">
        <v>24</v>
      </c>
      <c r="B29" s="5">
        <v>343080.788</v>
      </c>
      <c r="C29" s="8">
        <f t="shared" si="1"/>
        <v>9.2893944066481812E-2</v>
      </c>
    </row>
    <row r="30" spans="1:3" x14ac:dyDescent="0.25">
      <c r="A30" s="3" t="s">
        <v>25</v>
      </c>
      <c r="B30" s="5">
        <v>781159.61699999997</v>
      </c>
      <c r="C30" s="8">
        <f t="shared" si="1"/>
        <v>0.21150994257536901</v>
      </c>
    </row>
    <row r="31" spans="1:3" x14ac:dyDescent="0.25">
      <c r="A31" s="4" t="s">
        <v>26</v>
      </c>
      <c r="B31" s="10">
        <v>3693252.466</v>
      </c>
      <c r="C31" s="19">
        <f t="shared" si="1"/>
        <v>1</v>
      </c>
    </row>
    <row r="32" spans="1:3" x14ac:dyDescent="0.25">
      <c r="A32" s="4"/>
      <c r="B32" s="5"/>
    </row>
    <row r="33" spans="1:3" x14ac:dyDescent="0.25">
      <c r="A33" s="4"/>
    </row>
    <row r="34" spans="1:3" x14ac:dyDescent="0.25">
      <c r="A34" s="4"/>
      <c r="B34" t="s">
        <v>37</v>
      </c>
    </row>
    <row r="35" spans="1:3" x14ac:dyDescent="0.25">
      <c r="A35" s="4" t="s">
        <v>27</v>
      </c>
      <c r="B35" s="10">
        <v>6385696.4950000001</v>
      </c>
      <c r="C35" s="19">
        <f>B35/$B$35</f>
        <v>1</v>
      </c>
    </row>
    <row r="36" spans="1:3" x14ac:dyDescent="0.25">
      <c r="A36" s="2" t="s">
        <v>28</v>
      </c>
      <c r="B36" s="5">
        <v>4647591.9859999996</v>
      </c>
      <c r="C36" s="20">
        <f t="shared" ref="C36:C45" si="2">B36/$B$35</f>
        <v>0.72781285324773326</v>
      </c>
    </row>
    <row r="37" spans="1:3" x14ac:dyDescent="0.25">
      <c r="A37" s="12" t="s">
        <v>29</v>
      </c>
      <c r="B37" s="13">
        <v>1738104.5090000001</v>
      </c>
      <c r="C37" s="19">
        <f t="shared" si="2"/>
        <v>0.27218714675226668</v>
      </c>
    </row>
    <row r="38" spans="1:3" x14ac:dyDescent="0.25">
      <c r="A38" s="2" t="s">
        <v>30</v>
      </c>
      <c r="B38" s="5">
        <v>1531563.621</v>
      </c>
      <c r="C38" s="20">
        <f t="shared" si="2"/>
        <v>0.23984284599169634</v>
      </c>
    </row>
    <row r="39" spans="1:3" x14ac:dyDescent="0.25">
      <c r="A39" s="12" t="s">
        <v>31</v>
      </c>
      <c r="B39" s="13">
        <v>206540.88800000001</v>
      </c>
      <c r="C39" s="19">
        <f t="shared" si="2"/>
        <v>3.2344300760570363E-2</v>
      </c>
    </row>
    <row r="40" spans="1:3" x14ac:dyDescent="0.25">
      <c r="A40" s="2" t="s">
        <v>32</v>
      </c>
      <c r="B40" s="5">
        <v>34112.33</v>
      </c>
      <c r="C40" s="20">
        <f t="shared" si="2"/>
        <v>5.3419904980936623E-3</v>
      </c>
    </row>
    <row r="41" spans="1:3" x14ac:dyDescent="0.25">
      <c r="A41" s="2" t="s">
        <v>33</v>
      </c>
      <c r="B41" s="5">
        <v>269519.23599999998</v>
      </c>
      <c r="C41" s="20">
        <f t="shared" si="2"/>
        <v>4.2206709355985444E-2</v>
      </c>
    </row>
    <row r="42" spans="1:3" x14ac:dyDescent="0.25">
      <c r="A42" s="12" t="s">
        <v>42</v>
      </c>
      <c r="B42" s="13">
        <v>-28866.018</v>
      </c>
      <c r="C42" s="19">
        <f t="shared" si="2"/>
        <v>-4.5204180973214261E-3</v>
      </c>
    </row>
    <row r="43" spans="1:3" x14ac:dyDescent="0.25">
      <c r="A43" s="16" t="s">
        <v>34</v>
      </c>
      <c r="B43" s="17">
        <v>-431047.64199999999</v>
      </c>
      <c r="C43" s="20">
        <f t="shared" si="2"/>
        <v>-6.7502055936656286E-2</v>
      </c>
    </row>
    <row r="44" spans="1:3" x14ac:dyDescent="0.25">
      <c r="A44" s="2" t="s">
        <v>35</v>
      </c>
      <c r="B44" s="5">
        <v>-87966.854000000007</v>
      </c>
      <c r="C44" s="20">
        <f t="shared" si="2"/>
        <v>-1.3775608356720061E-2</v>
      </c>
    </row>
    <row r="45" spans="1:3" x14ac:dyDescent="0.25">
      <c r="A45" s="12" t="s">
        <v>36</v>
      </c>
      <c r="B45" s="13">
        <v>-343080.788</v>
      </c>
      <c r="C45" s="19">
        <f t="shared" si="2"/>
        <v>-5.3726447579936228E-2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YATAY ANALİZ SONUÇLARI</vt:lpstr>
      <vt:lpstr>DİKEY ANALİZ SONUÇLARI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2020-02-25T10:24:27Z</dcterms:modified>
</cp:coreProperties>
</file>