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I36" i="2" l="1"/>
  <c r="J36" i="2"/>
  <c r="K36" i="2"/>
  <c r="L36" i="2"/>
  <c r="M36" i="2"/>
  <c r="N36" i="2"/>
  <c r="I37" i="2"/>
  <c r="J37" i="2"/>
  <c r="K37" i="2"/>
  <c r="L37" i="2"/>
  <c r="M37" i="2"/>
  <c r="N37" i="2"/>
  <c r="I38" i="2"/>
  <c r="J38" i="2"/>
  <c r="K38" i="2"/>
  <c r="L38" i="2"/>
  <c r="M38" i="2"/>
  <c r="N38" i="2"/>
  <c r="I39" i="2"/>
  <c r="J39" i="2"/>
  <c r="K39" i="2"/>
  <c r="L39" i="2"/>
  <c r="M39" i="2"/>
  <c r="N39" i="2"/>
  <c r="I40" i="2"/>
  <c r="J40" i="2"/>
  <c r="K40" i="2"/>
  <c r="L40" i="2"/>
  <c r="M40" i="2"/>
  <c r="N40" i="2"/>
  <c r="I41" i="2"/>
  <c r="J41" i="2"/>
  <c r="K41" i="2"/>
  <c r="L41" i="2"/>
  <c r="M41" i="2"/>
  <c r="N41" i="2"/>
  <c r="I42" i="2"/>
  <c r="J42" i="2"/>
  <c r="K42" i="2"/>
  <c r="L42" i="2"/>
  <c r="M42" i="2"/>
  <c r="N42" i="2"/>
  <c r="I43" i="2"/>
  <c r="J43" i="2"/>
  <c r="K43" i="2"/>
  <c r="L43" i="2"/>
  <c r="M43" i="2"/>
  <c r="N43" i="2"/>
  <c r="I44" i="2"/>
  <c r="J44" i="2"/>
  <c r="K44" i="2"/>
  <c r="L44" i="2"/>
  <c r="M44" i="2"/>
  <c r="N44" i="2"/>
  <c r="I45" i="2"/>
  <c r="J45" i="2"/>
  <c r="K45" i="2"/>
  <c r="L45" i="2"/>
  <c r="M45" i="2"/>
  <c r="N45" i="2"/>
  <c r="J35" i="2"/>
  <c r="K35" i="2"/>
  <c r="L35" i="2"/>
  <c r="M35" i="2"/>
  <c r="N35" i="2"/>
  <c r="J28" i="2"/>
  <c r="K28" i="2"/>
  <c r="L28" i="2"/>
  <c r="M28" i="2"/>
  <c r="N28" i="2"/>
  <c r="J29" i="2"/>
  <c r="K29" i="2"/>
  <c r="L29" i="2"/>
  <c r="M29" i="2"/>
  <c r="N29" i="2"/>
  <c r="J30" i="2"/>
  <c r="K30" i="2"/>
  <c r="L30" i="2"/>
  <c r="M30" i="2"/>
  <c r="N30" i="2"/>
  <c r="J31" i="2"/>
  <c r="K31" i="2"/>
  <c r="L31" i="2"/>
  <c r="M31" i="2"/>
  <c r="N31" i="2"/>
  <c r="J32" i="2"/>
  <c r="K32" i="2"/>
  <c r="L32" i="2"/>
  <c r="M32" i="2"/>
  <c r="N32" i="2"/>
  <c r="I29" i="2"/>
  <c r="I30" i="2"/>
  <c r="I31" i="2"/>
  <c r="I32" i="2"/>
  <c r="J25" i="2"/>
  <c r="K25" i="2"/>
  <c r="L25" i="2"/>
  <c r="M25" i="2"/>
  <c r="N25" i="2"/>
  <c r="J26" i="2"/>
  <c r="K26" i="2"/>
  <c r="L26" i="2"/>
  <c r="M26" i="2"/>
  <c r="N26" i="2"/>
  <c r="I26" i="2"/>
  <c r="L23" i="2"/>
  <c r="J19" i="2"/>
  <c r="K19" i="2"/>
  <c r="L19" i="2"/>
  <c r="M19" i="2"/>
  <c r="N19" i="2"/>
  <c r="J20" i="2"/>
  <c r="K20" i="2"/>
  <c r="L20" i="2"/>
  <c r="M20" i="2"/>
  <c r="N20" i="2"/>
  <c r="J21" i="2"/>
  <c r="K21" i="2"/>
  <c r="L21" i="2"/>
  <c r="M21" i="2"/>
  <c r="N21" i="2"/>
  <c r="J22" i="2"/>
  <c r="K22" i="2"/>
  <c r="L22" i="2"/>
  <c r="M22" i="2"/>
  <c r="N22" i="2"/>
  <c r="J23" i="2"/>
  <c r="K23" i="2"/>
  <c r="M23" i="2"/>
  <c r="N23" i="2"/>
  <c r="I20" i="2"/>
  <c r="I21" i="2"/>
  <c r="I22" i="2"/>
  <c r="I23" i="2"/>
  <c r="N17" i="2"/>
  <c r="J17" i="2"/>
  <c r="K17" i="2"/>
  <c r="L17" i="2"/>
  <c r="M17" i="2"/>
  <c r="I17" i="2"/>
  <c r="I13" i="2"/>
  <c r="J13" i="2"/>
  <c r="K13" i="2"/>
  <c r="L13" i="2"/>
  <c r="M13" i="2"/>
  <c r="N13" i="2"/>
  <c r="I14" i="2"/>
  <c r="J14" i="2"/>
  <c r="K14" i="2"/>
  <c r="L14" i="2"/>
  <c r="M14" i="2"/>
  <c r="N14" i="2"/>
  <c r="I15" i="2"/>
  <c r="J15" i="2"/>
  <c r="K15" i="2"/>
  <c r="L15" i="2"/>
  <c r="M15" i="2"/>
  <c r="N15" i="2"/>
  <c r="I16" i="2"/>
  <c r="J16" i="2"/>
  <c r="K16" i="2"/>
  <c r="L16" i="2"/>
  <c r="M16" i="2"/>
  <c r="N16" i="2"/>
  <c r="J12" i="2"/>
  <c r="K12" i="2"/>
  <c r="L12" i="2"/>
  <c r="M12" i="2"/>
  <c r="N12" i="2"/>
  <c r="I12" i="2"/>
  <c r="I6" i="2"/>
  <c r="J6" i="2"/>
  <c r="K6" i="2"/>
  <c r="L6" i="2"/>
  <c r="M6" i="2"/>
  <c r="N6" i="2"/>
  <c r="I7" i="2"/>
  <c r="J7" i="2"/>
  <c r="K7" i="2"/>
  <c r="L7" i="2"/>
  <c r="M7" i="2"/>
  <c r="N7" i="2"/>
  <c r="I8" i="2"/>
  <c r="J8" i="2"/>
  <c r="K8" i="2"/>
  <c r="L8" i="2"/>
  <c r="M8" i="2"/>
  <c r="N8" i="2"/>
  <c r="I9" i="2"/>
  <c r="J9" i="2"/>
  <c r="K9" i="2"/>
  <c r="L9" i="2"/>
  <c r="M9" i="2"/>
  <c r="N9" i="2"/>
  <c r="I10" i="2"/>
  <c r="J10" i="2"/>
  <c r="K10" i="2"/>
  <c r="L10" i="2"/>
  <c r="M10" i="2"/>
  <c r="N10" i="2"/>
  <c r="K5" i="2"/>
  <c r="J5" i="2"/>
  <c r="L5" i="2"/>
  <c r="M5" i="2"/>
  <c r="N5" i="2"/>
  <c r="I5" i="2"/>
  <c r="I35" i="2"/>
  <c r="I28" i="2"/>
  <c r="I25" i="2"/>
  <c r="I19" i="2"/>
  <c r="K45" i="1" l="1"/>
  <c r="L45" i="1"/>
  <c r="M45" i="1"/>
  <c r="N45" i="1"/>
  <c r="J45" i="1"/>
  <c r="I36" i="1"/>
  <c r="J36" i="1"/>
  <c r="K36" i="1"/>
  <c r="L36" i="1"/>
  <c r="M36" i="1"/>
  <c r="N36" i="1"/>
  <c r="I37" i="1"/>
  <c r="J37" i="1"/>
  <c r="K37" i="1"/>
  <c r="L37" i="1"/>
  <c r="M37" i="1"/>
  <c r="N37" i="1"/>
  <c r="I38" i="1"/>
  <c r="J38" i="1"/>
  <c r="K38" i="1"/>
  <c r="L38" i="1"/>
  <c r="M38" i="1"/>
  <c r="N38" i="1"/>
  <c r="I39" i="1"/>
  <c r="J39" i="1"/>
  <c r="K39" i="1"/>
  <c r="L39" i="1"/>
  <c r="M39" i="1"/>
  <c r="N39" i="1"/>
  <c r="I40" i="1"/>
  <c r="J40" i="1"/>
  <c r="K40" i="1"/>
  <c r="L40" i="1"/>
  <c r="M40" i="1"/>
  <c r="N40" i="1"/>
  <c r="I41" i="1"/>
  <c r="J41" i="1"/>
  <c r="K41" i="1"/>
  <c r="L41" i="1"/>
  <c r="M41" i="1"/>
  <c r="N41" i="1"/>
  <c r="I42" i="1"/>
  <c r="J42" i="1"/>
  <c r="K42" i="1"/>
  <c r="L42" i="1"/>
  <c r="M42" i="1"/>
  <c r="N42" i="1"/>
  <c r="I43" i="1"/>
  <c r="J43" i="1"/>
  <c r="K43" i="1"/>
  <c r="L43" i="1"/>
  <c r="M43" i="1"/>
  <c r="N43" i="1"/>
  <c r="I44" i="1"/>
  <c r="J44" i="1"/>
  <c r="K44" i="1"/>
  <c r="L44" i="1"/>
  <c r="M44" i="1"/>
  <c r="N44" i="1"/>
  <c r="I45" i="1"/>
  <c r="J35" i="1"/>
  <c r="K35" i="1"/>
  <c r="L35" i="1"/>
  <c r="M35" i="1"/>
  <c r="N35" i="1"/>
  <c r="I35" i="1"/>
  <c r="J32" i="1"/>
  <c r="K32" i="1"/>
  <c r="L32" i="1"/>
  <c r="M32" i="1"/>
  <c r="N32" i="1"/>
  <c r="I32" i="1"/>
  <c r="J28" i="1"/>
  <c r="K28" i="1"/>
  <c r="L28" i="1"/>
  <c r="M28" i="1"/>
  <c r="N28" i="1"/>
  <c r="J29" i="1"/>
  <c r="K29" i="1"/>
  <c r="L29" i="1"/>
  <c r="M29" i="1"/>
  <c r="N29" i="1"/>
  <c r="J30" i="1"/>
  <c r="K30" i="1"/>
  <c r="L30" i="1"/>
  <c r="M30" i="1"/>
  <c r="N30" i="1"/>
  <c r="J31" i="1"/>
  <c r="K31" i="1"/>
  <c r="L31" i="1"/>
  <c r="M31" i="1"/>
  <c r="N31" i="1"/>
  <c r="I29" i="1"/>
  <c r="I30" i="1"/>
  <c r="I31" i="1"/>
  <c r="I28" i="1"/>
  <c r="J25" i="1"/>
  <c r="K25" i="1"/>
  <c r="L25" i="1"/>
  <c r="M25" i="1"/>
  <c r="N25" i="1"/>
  <c r="J26" i="1"/>
  <c r="K26" i="1"/>
  <c r="L26" i="1"/>
  <c r="M26" i="1"/>
  <c r="N26" i="1"/>
  <c r="I26" i="1"/>
  <c r="I25" i="1"/>
  <c r="J19" i="1"/>
  <c r="K19" i="1"/>
  <c r="L19" i="1"/>
  <c r="M19" i="1"/>
  <c r="N19" i="1"/>
  <c r="J20" i="1"/>
  <c r="K20" i="1"/>
  <c r="L20" i="1"/>
  <c r="M20" i="1"/>
  <c r="N20" i="1"/>
  <c r="J21" i="1"/>
  <c r="K21" i="1"/>
  <c r="L21" i="1"/>
  <c r="M21" i="1"/>
  <c r="N21" i="1"/>
  <c r="J22" i="1"/>
  <c r="K22" i="1"/>
  <c r="L22" i="1"/>
  <c r="M22" i="1"/>
  <c r="N22" i="1"/>
  <c r="J23" i="1"/>
  <c r="K23" i="1"/>
  <c r="L23" i="1"/>
  <c r="M23" i="1"/>
  <c r="N23" i="1"/>
  <c r="I20" i="1"/>
  <c r="I21" i="1"/>
  <c r="I22" i="1"/>
  <c r="I23" i="1"/>
  <c r="I19" i="1"/>
  <c r="J17" i="1"/>
  <c r="K17" i="1"/>
  <c r="L17" i="1"/>
  <c r="M17" i="1"/>
  <c r="N17" i="1"/>
  <c r="I17" i="1"/>
  <c r="J12" i="1"/>
  <c r="K12" i="1"/>
  <c r="L12" i="1"/>
  <c r="M12" i="1"/>
  <c r="N12" i="1"/>
  <c r="J13" i="1"/>
  <c r="K13" i="1"/>
  <c r="L13" i="1"/>
  <c r="M13" i="1"/>
  <c r="N13" i="1"/>
  <c r="J14" i="1"/>
  <c r="K14" i="1"/>
  <c r="L14" i="1"/>
  <c r="M14" i="1"/>
  <c r="N14" i="1"/>
  <c r="J15" i="1"/>
  <c r="K15" i="1"/>
  <c r="L15" i="1"/>
  <c r="M15" i="1"/>
  <c r="N15" i="1"/>
  <c r="J16" i="1"/>
  <c r="K16" i="1"/>
  <c r="L16" i="1"/>
  <c r="M16" i="1"/>
  <c r="N16" i="1"/>
  <c r="I13" i="1"/>
  <c r="I14" i="1"/>
  <c r="I15" i="1"/>
  <c r="I16" i="1"/>
  <c r="I12" i="1"/>
  <c r="J6" i="1"/>
  <c r="K6" i="1"/>
  <c r="L6" i="1"/>
  <c r="M6" i="1"/>
  <c r="N6" i="1"/>
  <c r="J7" i="1"/>
  <c r="K7" i="1"/>
  <c r="L7" i="1"/>
  <c r="M7" i="1"/>
  <c r="N7" i="1"/>
  <c r="J8" i="1"/>
  <c r="K8" i="1"/>
  <c r="L8" i="1"/>
  <c r="M8" i="1"/>
  <c r="N8" i="1"/>
  <c r="J9" i="1"/>
  <c r="K9" i="1"/>
  <c r="L9" i="1"/>
  <c r="M9" i="1"/>
  <c r="N9" i="1"/>
  <c r="J10" i="1"/>
  <c r="K10" i="1"/>
  <c r="L10" i="1"/>
  <c r="M10" i="1"/>
  <c r="N10" i="1"/>
  <c r="J5" i="1"/>
  <c r="K5" i="1"/>
  <c r="L5" i="1"/>
  <c r="M5" i="1"/>
  <c r="N5" i="1"/>
  <c r="I6" i="1"/>
  <c r="I7" i="1"/>
  <c r="I8" i="1"/>
  <c r="I9" i="1"/>
  <c r="I10" i="1"/>
  <c r="I5" i="1"/>
</calcChain>
</file>

<file path=xl/sharedStrings.xml><?xml version="1.0" encoding="utf-8"?>
<sst xmlns="http://schemas.openxmlformats.org/spreadsheetml/2006/main" count="76" uniqueCount="36">
  <si>
    <t>KENT</t>
  </si>
  <si>
    <t>CARİ / DÖNEN VARLIKLAR</t>
  </si>
  <si>
    <t>Hazır Değerler</t>
  </si>
  <si>
    <t>Ticari Alacaklar (net)</t>
  </si>
  <si>
    <t>Diğer Alacaklar (net)</t>
  </si>
  <si>
    <t>Stoklar (net)</t>
  </si>
  <si>
    <t>Ertelenen Vergi Varlıkları</t>
  </si>
  <si>
    <t>Diğer Cari/Dönen Varlıklar</t>
  </si>
  <si>
    <t>CARİ OLMAYAN / DURAN VARLIKLAR</t>
  </si>
  <si>
    <t>Maddi Varlıklar (net)</t>
  </si>
  <si>
    <t>Maddi Olmayan Varlıklar (net)</t>
  </si>
  <si>
    <t>Diğer Cari Olmayan/Duran Varlıklar</t>
  </si>
  <si>
    <t>TOPLAM VARLIKLAR</t>
  </si>
  <si>
    <t>KISA VADELİ YÜKÜMLÜLÜKLER</t>
  </si>
  <si>
    <t>Finansal Borçlar (net)</t>
  </si>
  <si>
    <t>Ticari Borçlar (net)</t>
  </si>
  <si>
    <t>Borç Karşılıkları</t>
  </si>
  <si>
    <t>Diğer Yükümlülükler (net)</t>
  </si>
  <si>
    <t>UZUN VADELİ YÜKÜMLÜLÜKLER</t>
  </si>
  <si>
    <t>ÖZ SERMAYE (ANA ORTAKLIĞA AİT)</t>
  </si>
  <si>
    <t>Sermaye</t>
  </si>
  <si>
    <t>Geçmiş Yıl Karları</t>
  </si>
  <si>
    <t>TOPLAM ÖZ SERMAYE VE YÜKÜMLÜLÜKLER</t>
  </si>
  <si>
    <t>SATIŞ GELİRLERİ (NET)</t>
  </si>
  <si>
    <t>SATIŞLARIN MALİYETİ (-)</t>
  </si>
  <si>
    <t>BRÜT ESAS FAALİYET KARI/ZARARI</t>
  </si>
  <si>
    <t>FAALİYET GİDERLERİ (-)</t>
  </si>
  <si>
    <t>NET ESAS FAALİYET KARI/ZARARI</t>
  </si>
  <si>
    <t>DİĞER FAALİYETLERDEN GELİR VE KARLAR</t>
  </si>
  <si>
    <t>DİĞER FAALİYETLERDEN GİDER VE ZARARLAR (-)</t>
  </si>
  <si>
    <t>FAALİYET KARI VEYA ZARARI</t>
  </si>
  <si>
    <t>VERGİ ÖNCESİ KAR/ZARAR</t>
  </si>
  <si>
    <t>VERGİLER</t>
  </si>
  <si>
    <t>NET DÖNEM KARI/ZARARI</t>
  </si>
  <si>
    <t>TREND DEĞERİ</t>
  </si>
  <si>
    <t>BAZ YIL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</si>
</sst>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/>
    <xf numFmtId="4" fontId="0" fillId="0" borderId="0" xfId="0" applyNumberFormat="1"/>
    <xf numFmtId="4" fontId="7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4" fontId="0" fillId="2" borderId="1" xfId="0" applyNumberFormat="1" applyFill="1" applyBorder="1"/>
    <xf numFmtId="0" fontId="1" fillId="2" borderId="1" xfId="0" applyFont="1" applyFill="1" applyBorder="1" applyAlignment="1">
      <alignment horizontal="left" indent="1"/>
    </xf>
    <xf numFmtId="0" fontId="1" fillId="3" borderId="1" xfId="0" applyFont="1" applyFill="1" applyBorder="1" applyAlignment="1"/>
    <xf numFmtId="4" fontId="0" fillId="3" borderId="1" xfId="0" applyNumberFormat="1" applyFill="1" applyBorder="1"/>
    <xf numFmtId="4" fontId="0" fillId="4" borderId="1" xfId="0" applyNumberFormat="1" applyFill="1" applyBorder="1"/>
    <xf numFmtId="0" fontId="1" fillId="4" borderId="1" xfId="0" applyFont="1" applyFill="1" applyBorder="1" applyAlignment="1">
      <alignment horizontal="left" indent="1"/>
    </xf>
    <xf numFmtId="4" fontId="0" fillId="5" borderId="1" xfId="0" applyNumberFormat="1" applyFill="1" applyBorder="1"/>
    <xf numFmtId="0" fontId="1" fillId="5" borderId="1" xfId="0" applyFont="1" applyFill="1" applyBorder="1" applyAlignment="1">
      <alignment horizontal="left" indent="1"/>
    </xf>
    <xf numFmtId="0" fontId="3" fillId="0" borderId="1" xfId="0" applyFont="1" applyBorder="1" applyAlignment="1"/>
    <xf numFmtId="4" fontId="3" fillId="0" borderId="1" xfId="0" applyNumberFormat="1" applyFont="1" applyBorder="1"/>
    <xf numFmtId="0" fontId="2" fillId="2" borderId="1" xfId="0" applyFont="1" applyFill="1" applyBorder="1" applyAlignment="1"/>
    <xf numFmtId="0" fontId="2" fillId="5" borderId="1" xfId="0" applyFont="1" applyFill="1" applyBorder="1" applyAlignment="1"/>
    <xf numFmtId="4" fontId="0" fillId="6" borderId="1" xfId="0" applyNumberFormat="1" applyFill="1" applyBorder="1"/>
    <xf numFmtId="0" fontId="1" fillId="6" borderId="1" xfId="0" applyFont="1" applyFill="1" applyBorder="1" applyAlignment="1">
      <alignment horizontal="left" indent="1"/>
    </xf>
    <xf numFmtId="0" fontId="2" fillId="6" borderId="1" xfId="0" applyFont="1" applyFill="1" applyBorder="1" applyAlignment="1"/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7" borderId="1" xfId="0" applyFont="1" applyFill="1" applyBorder="1" applyAlignment="1"/>
    <xf numFmtId="4" fontId="0" fillId="7" borderId="1" xfId="0" applyNumberFormat="1" applyFill="1" applyBorder="1"/>
    <xf numFmtId="0" fontId="1" fillId="7" borderId="1" xfId="0" applyFont="1" applyFill="1" applyBorder="1" applyAlignment="1">
      <alignment horizontal="left" indent="1"/>
    </xf>
    <xf numFmtId="4" fontId="2" fillId="3" borderId="1" xfId="0" applyNumberFormat="1" applyFont="1" applyFill="1" applyBorder="1"/>
    <xf numFmtId="0" fontId="2" fillId="0" borderId="0" xfId="0" applyFont="1"/>
    <xf numFmtId="0" fontId="4" fillId="0" borderId="0" xfId="0" applyFont="1"/>
    <xf numFmtId="0" fontId="4" fillId="0" borderId="0" xfId="0" applyNumberFormat="1" applyFont="1" applyAlignment="1">
      <alignment horizontal="center" vertical="center"/>
    </xf>
    <xf numFmtId="4" fontId="4" fillId="2" borderId="1" xfId="0" applyNumberFormat="1" applyFont="1" applyFill="1" applyBorder="1"/>
    <xf numFmtId="4" fontId="4" fillId="0" borderId="0" xfId="0" applyNumberFormat="1" applyFont="1"/>
    <xf numFmtId="4" fontId="4" fillId="5" borderId="1" xfId="0" applyNumberFormat="1" applyFont="1" applyFill="1" applyBorder="1"/>
    <xf numFmtId="4" fontId="4" fillId="0" borderId="1" xfId="0" applyNumberFormat="1" applyFont="1" applyBorder="1"/>
    <xf numFmtId="4" fontId="4" fillId="6" borderId="1" xfId="0" applyNumberFormat="1" applyFont="1" applyFill="1" applyBorder="1"/>
    <xf numFmtId="4" fontId="4" fillId="4" borderId="1" xfId="0" applyNumberFormat="1" applyFont="1" applyFill="1" applyBorder="1"/>
    <xf numFmtId="4" fontId="4" fillId="7" borderId="1" xfId="0" applyNumberFormat="1" applyFont="1" applyFill="1" applyBorder="1"/>
    <xf numFmtId="4" fontId="4" fillId="3" borderId="1" xfId="0" applyNumberFormat="1" applyFont="1" applyFill="1" applyBorder="1"/>
    <xf numFmtId="3" fontId="0" fillId="2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6" borderId="1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3" fontId="0" fillId="7" borderId="1" xfId="0" applyNumberForma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07174103237096E-2"/>
          <c:y val="0.28288203557888597"/>
          <c:w val="0.90127427821522299"/>
          <c:h val="0.60113808690580339"/>
        </c:manualLayout>
      </c:layout>
      <c:lineChart>
        <c:grouping val="standard"/>
        <c:varyColors val="0"/>
        <c:ser>
          <c:idx val="0"/>
          <c:order val="0"/>
          <c:tx>
            <c:strRef>
              <c:f>Sayfa1!$A$17</c:f>
              <c:strCache>
                <c:ptCount val="1"/>
                <c:pt idx="0">
                  <c:v>TOPLAM VARLIKLAR</c:v>
                </c:pt>
              </c:strCache>
            </c:strRef>
          </c:tx>
          <c:cat>
            <c:numRef>
              <c:f>Sayfa1!$I$4:$N$4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Sayfa1!$I$17:$N$17</c:f>
              <c:numCache>
                <c:formatCode>#,##0</c:formatCode>
                <c:ptCount val="6"/>
                <c:pt idx="0">
                  <c:v>100</c:v>
                </c:pt>
                <c:pt idx="1">
                  <c:v>105.01050518625961</c:v>
                </c:pt>
                <c:pt idx="2">
                  <c:v>111.07583469886326</c:v>
                </c:pt>
                <c:pt idx="3">
                  <c:v>109.25938176110159</c:v>
                </c:pt>
                <c:pt idx="4">
                  <c:v>116.79150043829598</c:v>
                </c:pt>
                <c:pt idx="5">
                  <c:v>145.44916935278275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Sayfa1!$A$35</c:f>
              <c:strCache>
                <c:ptCount val="1"/>
                <c:pt idx="0">
                  <c:v>SATIŞ GELİRLERİ (NET)</c:v>
                </c:pt>
              </c:strCache>
            </c:strRef>
          </c:tx>
          <c:cat>
            <c:numRef>
              <c:f>Sayfa1!$I$4:$N$4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Sayfa1!$I$35:$N$35</c:f>
              <c:numCache>
                <c:formatCode>#,##0</c:formatCode>
                <c:ptCount val="6"/>
                <c:pt idx="0">
                  <c:v>100</c:v>
                </c:pt>
                <c:pt idx="1">
                  <c:v>106.67696072930435</c:v>
                </c:pt>
                <c:pt idx="2">
                  <c:v>94.961387269078386</c:v>
                </c:pt>
                <c:pt idx="3">
                  <c:v>103.27326739260234</c:v>
                </c:pt>
                <c:pt idx="4">
                  <c:v>123.225679030938</c:v>
                </c:pt>
                <c:pt idx="5">
                  <c:v>149.28217564941616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Sayfa1!$A$37</c:f>
              <c:strCache>
                <c:ptCount val="1"/>
                <c:pt idx="0">
                  <c:v>BRÜT ESAS FAALİYET KARI/ZARARI</c:v>
                </c:pt>
              </c:strCache>
            </c:strRef>
          </c:tx>
          <c:cat>
            <c:numRef>
              <c:f>Sayfa1!$I$4:$N$4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Sayfa1!$I$37:$N$37</c:f>
              <c:numCache>
                <c:formatCode>#,##0</c:formatCode>
                <c:ptCount val="6"/>
                <c:pt idx="0">
                  <c:v>100</c:v>
                </c:pt>
                <c:pt idx="1">
                  <c:v>107.86920464601756</c:v>
                </c:pt>
                <c:pt idx="2">
                  <c:v>117.1523220347552</c:v>
                </c:pt>
                <c:pt idx="3">
                  <c:v>106.95609659704498</c:v>
                </c:pt>
                <c:pt idx="4">
                  <c:v>127.98904532278037</c:v>
                </c:pt>
                <c:pt idx="5">
                  <c:v>142.81393824566862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79040"/>
        <c:axId val="270338880"/>
      </c:lineChart>
      <c:catAx>
        <c:axId val="12827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0338880"/>
        <c:crosses val="autoZero"/>
        <c:auto val="1"/>
        <c:lblAlgn val="ctr"/>
        <c:lblOffset val="100"/>
        <c:noMultiLvlLbl val="0"/>
      </c:catAx>
      <c:valAx>
        <c:axId val="2703388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28279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5682414698162709E-3"/>
          <c:y val="0.11072725284339457"/>
          <c:w val="0.97376509186351701"/>
          <c:h val="0.13965660542432196"/>
        </c:manualLayout>
      </c:layout>
      <c:overlay val="0"/>
      <c:txPr>
        <a:bodyPr/>
        <a:lstStyle/>
        <a:p>
          <a:pPr>
            <a:defRPr sz="800" b="1"/>
          </a:pPr>
          <a:endParaRPr lang="tr-T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92668160622203"/>
          <c:y val="0.13936351706036745"/>
          <c:w val="0.83987874240447646"/>
          <c:h val="0.77682852143482062"/>
        </c:manualLayout>
      </c:layout>
      <c:lineChart>
        <c:grouping val="standard"/>
        <c:varyColors val="0"/>
        <c:ser>
          <c:idx val="0"/>
          <c:order val="0"/>
          <c:tx>
            <c:strRef>
              <c:f>Sayfa1!$A$17</c:f>
              <c:strCache>
                <c:ptCount val="1"/>
                <c:pt idx="0">
                  <c:v>TOPLAM VARLIKLAR</c:v>
                </c:pt>
              </c:strCache>
            </c:strRef>
          </c:tx>
          <c:cat>
            <c:numRef>
              <c:f>Sayfa1!$I$4:$N$4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Sayfa1!$I$17:$N$17</c:f>
              <c:numCache>
                <c:formatCode>#,##0</c:formatCode>
                <c:ptCount val="6"/>
                <c:pt idx="0">
                  <c:v>100</c:v>
                </c:pt>
                <c:pt idx="1">
                  <c:v>105.01050518625961</c:v>
                </c:pt>
                <c:pt idx="2">
                  <c:v>111.07583469886326</c:v>
                </c:pt>
                <c:pt idx="3">
                  <c:v>109.25938176110159</c:v>
                </c:pt>
                <c:pt idx="4">
                  <c:v>116.79150043829598</c:v>
                </c:pt>
                <c:pt idx="5">
                  <c:v>145.44916935278275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Sayfa1!$A$45</c:f>
              <c:strCache>
                <c:ptCount val="1"/>
                <c:pt idx="0">
                  <c:v>NET DÖNEM KARI/ZARARI</c:v>
                </c:pt>
              </c:strCache>
            </c:strRef>
          </c:tx>
          <c:cat>
            <c:numRef>
              <c:f>Sayfa1!$I$4:$N$4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Sayfa1!$I$45:$N$45</c:f>
              <c:numCache>
                <c:formatCode>#,##0</c:formatCode>
                <c:ptCount val="6"/>
                <c:pt idx="0">
                  <c:v>100</c:v>
                </c:pt>
                <c:pt idx="1">
                  <c:v>142.44534289744732</c:v>
                </c:pt>
                <c:pt idx="2">
                  <c:v>327.84945877614075</c:v>
                </c:pt>
                <c:pt idx="3">
                  <c:v>-101.29077497496837</c:v>
                </c:pt>
                <c:pt idx="4">
                  <c:v>256.82921690359404</c:v>
                </c:pt>
                <c:pt idx="5">
                  <c:v>356.59722871580499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80064"/>
        <c:axId val="270341184"/>
      </c:lineChart>
      <c:catAx>
        <c:axId val="1282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0341184"/>
        <c:crosses val="autoZero"/>
        <c:auto val="1"/>
        <c:lblAlgn val="ctr"/>
        <c:lblOffset val="100"/>
        <c:noMultiLvlLbl val="0"/>
      </c:catAx>
      <c:valAx>
        <c:axId val="2703411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28280064"/>
        <c:crosses val="autoZero"/>
        <c:crossBetween val="between"/>
      </c:valAx>
      <c:spPr>
        <a:pattFill prst="lgGrid">
          <a:fgClr>
            <a:schemeClr val="bg1"/>
          </a:fgClr>
          <a:bgClr>
            <a:schemeClr val="accent1">
              <a:lumMod val="20000"/>
              <a:lumOff val="80000"/>
            </a:schemeClr>
          </a:bgClr>
        </a:pattFill>
      </c:spPr>
    </c:plotArea>
    <c:legend>
      <c:legendPos val="r"/>
      <c:layout>
        <c:manualLayout>
          <c:xMode val="edge"/>
          <c:yMode val="edge"/>
          <c:x val="1.6328546765015585E-2"/>
          <c:y val="3.8619130941965648E-3"/>
          <c:w val="0.95316488700778412"/>
          <c:h val="0.1219058034412365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07174103237096E-2"/>
          <c:y val="0.16251166520851559"/>
          <c:w val="0.89571872265966757"/>
          <c:h val="0.65206401283172932"/>
        </c:manualLayout>
      </c:layout>
      <c:lineChart>
        <c:grouping val="standard"/>
        <c:varyColors val="0"/>
        <c:ser>
          <c:idx val="0"/>
          <c:order val="0"/>
          <c:tx>
            <c:strRef>
              <c:f>Sayfa2!$A$17</c:f>
              <c:strCache>
                <c:ptCount val="1"/>
                <c:pt idx="0">
                  <c:v>TOPLAM VARLIKLAR</c:v>
                </c:pt>
              </c:strCache>
            </c:strRef>
          </c:tx>
          <c:cat>
            <c:numRef>
              <c:f>Sayfa2!$I$4:$N$4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Sayfa2!$I$17:$N$17</c:f>
              <c:numCache>
                <c:formatCode>#,##0</c:formatCode>
                <c:ptCount val="6"/>
                <c:pt idx="0">
                  <c:v>100</c:v>
                </c:pt>
                <c:pt idx="1">
                  <c:v>105.01050518625961</c:v>
                </c:pt>
                <c:pt idx="2">
                  <c:v>111.07583469886326</c:v>
                </c:pt>
                <c:pt idx="3">
                  <c:v>109.25938176110159</c:v>
                </c:pt>
                <c:pt idx="4">
                  <c:v>116.79150043829598</c:v>
                </c:pt>
                <c:pt idx="5">
                  <c:v>145.44916935278275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Sayfa2!$A$35</c:f>
              <c:strCache>
                <c:ptCount val="1"/>
                <c:pt idx="0">
                  <c:v>SATIŞ GELİRLERİ (NET)</c:v>
                </c:pt>
              </c:strCache>
            </c:strRef>
          </c:tx>
          <c:cat>
            <c:numRef>
              <c:f>Sayfa2!$I$4:$N$4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Sayfa2!$I$35:$N$35</c:f>
              <c:numCache>
                <c:formatCode>#,##0</c:formatCode>
                <c:ptCount val="6"/>
                <c:pt idx="0">
                  <c:v>100</c:v>
                </c:pt>
                <c:pt idx="1">
                  <c:v>106.67696072930435</c:v>
                </c:pt>
                <c:pt idx="2">
                  <c:v>94.961387269078386</c:v>
                </c:pt>
                <c:pt idx="3">
                  <c:v>103.27326739260234</c:v>
                </c:pt>
                <c:pt idx="4">
                  <c:v>123.225679030938</c:v>
                </c:pt>
                <c:pt idx="5">
                  <c:v>149.28217564941616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Sayfa2!$A$5</c:f>
              <c:strCache>
                <c:ptCount val="1"/>
                <c:pt idx="0">
                  <c:v>CARİ / DÖNEN VARLIKLAR</c:v>
                </c:pt>
              </c:strCache>
            </c:strRef>
          </c:tx>
          <c:cat>
            <c:numRef>
              <c:f>Sayfa2!$I$4:$N$4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Sayfa2!$I$5:$N$5</c:f>
              <c:numCache>
                <c:formatCode>#,##0</c:formatCode>
                <c:ptCount val="6"/>
                <c:pt idx="0">
                  <c:v>100</c:v>
                </c:pt>
                <c:pt idx="1">
                  <c:v>112.77646858457753</c:v>
                </c:pt>
                <c:pt idx="2">
                  <c:v>115.12509294648162</c:v>
                </c:pt>
                <c:pt idx="3">
                  <c:v>87.760365841482312</c:v>
                </c:pt>
                <c:pt idx="4">
                  <c:v>111.57457767011232</c:v>
                </c:pt>
                <c:pt idx="5">
                  <c:v>161.15738188246576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268224"/>
        <c:axId val="760712576"/>
      </c:lineChart>
      <c:catAx>
        <c:axId val="12926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tr-TR"/>
          </a:p>
        </c:txPr>
        <c:crossAx val="760712576"/>
        <c:crosses val="autoZero"/>
        <c:auto val="1"/>
        <c:lblAlgn val="ctr"/>
        <c:lblOffset val="100"/>
        <c:noMultiLvlLbl val="0"/>
      </c:catAx>
      <c:valAx>
        <c:axId val="7607125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tr-TR"/>
          </a:p>
        </c:txPr>
        <c:crossAx val="1292682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7901574803149599E-2"/>
          <c:y val="2.2764289880431617E-2"/>
          <c:w val="0.97098731408573913"/>
          <c:h val="9.7989938757655298E-2"/>
        </c:manualLayout>
      </c:layout>
      <c:overlay val="0"/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157654</xdr:colOff>
      <xdr:row>34</xdr:row>
      <xdr:rowOff>175391</xdr:rowOff>
    </xdr:from>
    <xdr:to>
      <xdr:col>23</xdr:col>
      <xdr:colOff>453257</xdr:colOff>
      <xdr:row>46</xdr:row>
      <xdr:rowOff>80798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156495</xdr:colOff>
      <xdr:row>20</xdr:row>
      <xdr:rowOff>77628</xdr:rowOff>
    </xdr:from>
    <xdr:to>
      <xdr:col>23</xdr:col>
      <xdr:colOff>459440</xdr:colOff>
      <xdr:row>31</xdr:row>
      <xdr:rowOff>219517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3</xdr:row>
      <xdr:rowOff>75467</xdr:rowOff>
    </xdr:from>
    <xdr:to>
      <xdr:col>24</xdr:col>
      <xdr:colOff>256442</xdr:colOff>
      <xdr:row>14</xdr:row>
      <xdr:rowOff>175846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="145" zoomScaleNormal="145" workbookViewId="0">
      <selection sqref="A1:XFD1048576"/>
    </sheetView>
  </sheetViews>
  <sheetFormatPr defaultRowHeight="18.75" x14ac:dyDescent="0.3"/>
  <cols>
    <col min="1" max="1" width="62.42578125" bestFit="1" customWidth="1"/>
    <col min="2" max="2" width="19.42578125" style="28" bestFit="1" customWidth="1"/>
    <col min="3" max="7" width="16.140625" bestFit="1" customWidth="1"/>
    <col min="11" max="11" width="9.5703125" bestFit="1" customWidth="1"/>
  </cols>
  <sheetData>
    <row r="1" spans="1:14" ht="31.5" x14ac:dyDescent="0.5">
      <c r="A1" s="4" t="s">
        <v>0</v>
      </c>
    </row>
    <row r="2" spans="1:14" ht="18.75" customHeight="1" x14ac:dyDescent="0.25">
      <c r="B2" s="47" t="s">
        <v>35</v>
      </c>
      <c r="I2" s="46" t="s">
        <v>34</v>
      </c>
      <c r="J2" s="46"/>
      <c r="K2" s="46"/>
      <c r="L2" s="46"/>
      <c r="M2" s="46"/>
      <c r="N2" s="46"/>
    </row>
    <row r="3" spans="1:14" ht="18.75" customHeight="1" x14ac:dyDescent="0.25">
      <c r="B3" s="47"/>
      <c r="C3" s="3"/>
      <c r="D3" s="3"/>
      <c r="E3" s="3"/>
      <c r="F3" s="3"/>
      <c r="G3" s="3"/>
      <c r="I3" s="46"/>
      <c r="J3" s="46"/>
      <c r="K3" s="46"/>
      <c r="L3" s="46"/>
      <c r="M3" s="46"/>
      <c r="N3" s="46"/>
    </row>
    <row r="4" spans="1:14" x14ac:dyDescent="0.25">
      <c r="B4" s="29">
        <v>2013</v>
      </c>
      <c r="C4" s="5">
        <v>2014</v>
      </c>
      <c r="D4" s="5">
        <v>2015</v>
      </c>
      <c r="E4" s="5">
        <v>2016</v>
      </c>
      <c r="F4" s="5">
        <v>2017</v>
      </c>
      <c r="G4" s="5">
        <v>2018</v>
      </c>
      <c r="I4" s="5">
        <v>2013</v>
      </c>
      <c r="J4" s="5">
        <v>2014</v>
      </c>
      <c r="K4" s="5">
        <v>2015</v>
      </c>
      <c r="L4" s="5">
        <v>2016</v>
      </c>
      <c r="M4" s="5">
        <v>2017</v>
      </c>
      <c r="N4" s="5">
        <v>2018</v>
      </c>
    </row>
    <row r="5" spans="1:14" x14ac:dyDescent="0.3">
      <c r="A5" s="16" t="s">
        <v>1</v>
      </c>
      <c r="B5" s="30">
        <v>258550669</v>
      </c>
      <c r="C5" s="6">
        <v>291584314</v>
      </c>
      <c r="D5" s="6">
        <v>297656698</v>
      </c>
      <c r="E5" s="6">
        <v>226905013</v>
      </c>
      <c r="F5" s="6">
        <v>288476817</v>
      </c>
      <c r="G5" s="6">
        <v>416673489</v>
      </c>
      <c r="I5" s="38">
        <f>B5/$B5*100</f>
        <v>100</v>
      </c>
      <c r="J5" s="38">
        <f t="shared" ref="J5:N5" si="0">C5/$B5*100</f>
        <v>112.77646858457753</v>
      </c>
      <c r="K5" s="38">
        <f t="shared" si="0"/>
        <v>115.12509294648162</v>
      </c>
      <c r="L5" s="38">
        <f t="shared" si="0"/>
        <v>87.760365841482312</v>
      </c>
      <c r="M5" s="38">
        <f t="shared" si="0"/>
        <v>111.57457767011232</v>
      </c>
      <c r="N5" s="38">
        <f t="shared" si="0"/>
        <v>161.15738188246576</v>
      </c>
    </row>
    <row r="6" spans="1:14" x14ac:dyDescent="0.3">
      <c r="A6" s="7" t="s">
        <v>2</v>
      </c>
      <c r="B6" s="30">
        <v>1102238</v>
      </c>
      <c r="C6" s="6">
        <v>90565630</v>
      </c>
      <c r="D6" s="6">
        <v>126464424</v>
      </c>
      <c r="E6" s="6">
        <v>13352734</v>
      </c>
      <c r="F6" s="6">
        <v>7572378</v>
      </c>
      <c r="G6" s="6">
        <v>21305838</v>
      </c>
      <c r="I6" s="38">
        <f>B6/$B6*100</f>
        <v>100</v>
      </c>
      <c r="J6" s="38">
        <f t="shared" ref="J6:J10" si="1">C6/$B6*100</f>
        <v>8216.522203008788</v>
      </c>
      <c r="K6" s="38">
        <f t="shared" ref="K6:K10" si="2">D6/$B6*100</f>
        <v>11473.422618345585</v>
      </c>
      <c r="L6" s="38">
        <f t="shared" ref="L6:L10" si="3">E6/$B6*100</f>
        <v>1211.4202195895987</v>
      </c>
      <c r="M6" s="38">
        <f t="shared" ref="M6:M10" si="4">F6/$B6*100</f>
        <v>687.00026673005289</v>
      </c>
      <c r="N6" s="38">
        <f t="shared" ref="N6:N10" si="5">G6/$B6*100</f>
        <v>1932.9616652664849</v>
      </c>
    </row>
    <row r="7" spans="1:14" x14ac:dyDescent="0.3">
      <c r="A7" s="7" t="s">
        <v>3</v>
      </c>
      <c r="B7" s="30">
        <v>149811141</v>
      </c>
      <c r="C7" s="6">
        <v>128505509</v>
      </c>
      <c r="D7" s="6">
        <v>89731171</v>
      </c>
      <c r="E7" s="6">
        <v>109701582</v>
      </c>
      <c r="F7" s="6">
        <v>165475570</v>
      </c>
      <c r="G7" s="6">
        <v>205025501</v>
      </c>
      <c r="I7" s="38">
        <f t="shared" ref="I7:I10" si="6">B7/$B7*100</f>
        <v>100</v>
      </c>
      <c r="J7" s="38">
        <f t="shared" si="1"/>
        <v>85.778339409350068</v>
      </c>
      <c r="K7" s="38">
        <f t="shared" si="2"/>
        <v>59.896193568140568</v>
      </c>
      <c r="L7" s="38">
        <f t="shared" si="3"/>
        <v>73.226584663686666</v>
      </c>
      <c r="M7" s="38">
        <f t="shared" si="4"/>
        <v>110.45611754602416</v>
      </c>
      <c r="N7" s="38">
        <f t="shared" si="5"/>
        <v>136.85597722001197</v>
      </c>
    </row>
    <row r="8" spans="1:14" x14ac:dyDescent="0.3">
      <c r="A8" s="7" t="s">
        <v>4</v>
      </c>
      <c r="B8" s="30">
        <v>26301398</v>
      </c>
      <c r="C8" s="6">
        <v>10728970</v>
      </c>
      <c r="D8" s="6">
        <v>15533738</v>
      </c>
      <c r="E8" s="6">
        <v>26462439</v>
      </c>
      <c r="F8" s="6">
        <v>5217881</v>
      </c>
      <c r="G8" s="6">
        <v>14065705</v>
      </c>
      <c r="I8" s="38">
        <f t="shared" si="6"/>
        <v>100</v>
      </c>
      <c r="J8" s="38">
        <f t="shared" si="1"/>
        <v>40.792394381469762</v>
      </c>
      <c r="K8" s="38">
        <f t="shared" si="2"/>
        <v>59.060503171732549</v>
      </c>
      <c r="L8" s="38">
        <f t="shared" si="3"/>
        <v>100.61229064705989</v>
      </c>
      <c r="M8" s="38">
        <f t="shared" si="4"/>
        <v>19.838797162036787</v>
      </c>
      <c r="N8" s="38">
        <f t="shared" si="5"/>
        <v>53.478925340774666</v>
      </c>
    </row>
    <row r="9" spans="1:14" x14ac:dyDescent="0.3">
      <c r="A9" s="7" t="s">
        <v>5</v>
      </c>
      <c r="B9" s="30">
        <v>60333653</v>
      </c>
      <c r="C9" s="6">
        <v>44316274</v>
      </c>
      <c r="D9" s="6">
        <v>43320531</v>
      </c>
      <c r="E9" s="6">
        <v>56229208</v>
      </c>
      <c r="F9" s="6">
        <v>84555968</v>
      </c>
      <c r="G9" s="6">
        <v>122145286</v>
      </c>
      <c r="I9" s="38">
        <f t="shared" si="6"/>
        <v>100</v>
      </c>
      <c r="J9" s="38">
        <f t="shared" si="1"/>
        <v>73.451998671454561</v>
      </c>
      <c r="K9" s="38">
        <f t="shared" si="2"/>
        <v>71.801604653376444</v>
      </c>
      <c r="L9" s="38">
        <f t="shared" si="3"/>
        <v>93.19708853034308</v>
      </c>
      <c r="M9" s="38">
        <f t="shared" si="4"/>
        <v>140.14727071142204</v>
      </c>
      <c r="N9" s="38">
        <f t="shared" si="5"/>
        <v>202.44967762850362</v>
      </c>
    </row>
    <row r="10" spans="1:14" x14ac:dyDescent="0.3">
      <c r="A10" s="7" t="s">
        <v>7</v>
      </c>
      <c r="B10" s="30">
        <v>4428052</v>
      </c>
      <c r="C10" s="6">
        <v>7025945</v>
      </c>
      <c r="D10" s="6">
        <v>7561936</v>
      </c>
      <c r="E10" s="6">
        <v>9918949</v>
      </c>
      <c r="F10" s="6">
        <v>14525422</v>
      </c>
      <c r="G10" s="6">
        <v>33438874</v>
      </c>
      <c r="I10" s="38">
        <f t="shared" si="6"/>
        <v>100</v>
      </c>
      <c r="J10" s="38">
        <f t="shared" si="1"/>
        <v>158.66898130374258</v>
      </c>
      <c r="K10" s="38">
        <f t="shared" si="2"/>
        <v>170.77342361833149</v>
      </c>
      <c r="L10" s="38">
        <f t="shared" si="3"/>
        <v>224.00254107223674</v>
      </c>
      <c r="M10" s="38">
        <f t="shared" si="4"/>
        <v>328.03187496443132</v>
      </c>
      <c r="N10" s="38">
        <f t="shared" si="5"/>
        <v>755.1599213378704</v>
      </c>
    </row>
    <row r="11" spans="1:14" x14ac:dyDescent="0.3">
      <c r="A11" s="1"/>
      <c r="B11" s="31"/>
      <c r="C11" s="3"/>
      <c r="D11" s="3"/>
      <c r="E11" s="3"/>
      <c r="F11" s="3"/>
      <c r="G11" s="3"/>
      <c r="I11" s="3"/>
      <c r="J11" s="3"/>
      <c r="K11" s="3"/>
      <c r="L11" s="3"/>
      <c r="M11" s="3"/>
      <c r="N11" s="3"/>
    </row>
    <row r="12" spans="1:14" x14ac:dyDescent="0.3">
      <c r="A12" s="17" t="s">
        <v>8</v>
      </c>
      <c r="B12" s="32">
        <v>278342239</v>
      </c>
      <c r="C12" s="12">
        <v>272209641</v>
      </c>
      <c r="D12" s="12">
        <v>298701581</v>
      </c>
      <c r="E12" s="12">
        <v>359700859</v>
      </c>
      <c r="F12" s="12">
        <v>338568466</v>
      </c>
      <c r="G12" s="12">
        <v>364232786</v>
      </c>
      <c r="I12" s="39">
        <f>B12/$B12*100</f>
        <v>100</v>
      </c>
      <c r="J12" s="39">
        <f t="shared" ref="J12:N17" si="7">C12/$B12*100</f>
        <v>97.796741873589653</v>
      </c>
      <c r="K12" s="39">
        <f t="shared" si="7"/>
        <v>107.31449961498657</v>
      </c>
      <c r="L12" s="39">
        <f t="shared" si="7"/>
        <v>129.22970667057112</v>
      </c>
      <c r="M12" s="39">
        <f t="shared" si="7"/>
        <v>121.63747306782282</v>
      </c>
      <c r="N12" s="39">
        <f t="shared" si="7"/>
        <v>130.85789182000508</v>
      </c>
    </row>
    <row r="13" spans="1:14" x14ac:dyDescent="0.3">
      <c r="A13" s="13" t="s">
        <v>9</v>
      </c>
      <c r="B13" s="32">
        <v>173653459</v>
      </c>
      <c r="C13" s="12">
        <v>159062538</v>
      </c>
      <c r="D13" s="12">
        <v>209877870</v>
      </c>
      <c r="E13" s="12">
        <v>273973330</v>
      </c>
      <c r="F13" s="12">
        <v>253007604</v>
      </c>
      <c r="G13" s="12">
        <v>286667358</v>
      </c>
      <c r="I13" s="39">
        <f t="shared" ref="I13:I16" si="8">B13/$B13*100</f>
        <v>100</v>
      </c>
      <c r="J13" s="39">
        <f t="shared" si="7"/>
        <v>91.597679030395824</v>
      </c>
      <c r="K13" s="39">
        <f t="shared" si="7"/>
        <v>120.86017244263473</v>
      </c>
      <c r="L13" s="39">
        <f t="shared" si="7"/>
        <v>157.77015417815548</v>
      </c>
      <c r="M13" s="39">
        <f t="shared" si="7"/>
        <v>145.69684097107447</v>
      </c>
      <c r="N13" s="39">
        <f t="shared" si="7"/>
        <v>165.08013122848303</v>
      </c>
    </row>
    <row r="14" spans="1:14" x14ac:dyDescent="0.3">
      <c r="A14" s="13" t="s">
        <v>10</v>
      </c>
      <c r="B14" s="32">
        <v>27438686</v>
      </c>
      <c r="C14" s="12">
        <v>33798043</v>
      </c>
      <c r="D14" s="12">
        <v>21387598</v>
      </c>
      <c r="E14" s="12">
        <v>18654272</v>
      </c>
      <c r="F14" s="12">
        <v>14051180</v>
      </c>
      <c r="G14" s="12">
        <v>9584567</v>
      </c>
      <c r="I14" s="39">
        <f t="shared" si="8"/>
        <v>100</v>
      </c>
      <c r="J14" s="39">
        <f t="shared" si="7"/>
        <v>123.1766091131332</v>
      </c>
      <c r="K14" s="39">
        <f t="shared" si="7"/>
        <v>77.946873986604174</v>
      </c>
      <c r="L14" s="39">
        <f t="shared" si="7"/>
        <v>67.985296380446201</v>
      </c>
      <c r="M14" s="39">
        <f t="shared" si="7"/>
        <v>51.209376425678698</v>
      </c>
      <c r="N14" s="39">
        <f t="shared" si="7"/>
        <v>34.93085273835635</v>
      </c>
    </row>
    <row r="15" spans="1:14" x14ac:dyDescent="0.3">
      <c r="A15" s="13" t="s">
        <v>6</v>
      </c>
      <c r="B15" s="32">
        <v>27296847</v>
      </c>
      <c r="C15" s="12">
        <v>20606546</v>
      </c>
      <c r="D15" s="12">
        <v>21511198</v>
      </c>
      <c r="E15" s="12">
        <v>12996273</v>
      </c>
      <c r="F15" s="12">
        <v>17669572</v>
      </c>
      <c r="G15" s="12">
        <v>22796023</v>
      </c>
      <c r="I15" s="39">
        <f t="shared" si="8"/>
        <v>100</v>
      </c>
      <c r="J15" s="39">
        <f t="shared" si="7"/>
        <v>75.490572226162229</v>
      </c>
      <c r="K15" s="39">
        <f t="shared" si="7"/>
        <v>78.804698579290132</v>
      </c>
      <c r="L15" s="39">
        <f t="shared" si="7"/>
        <v>47.610894401100609</v>
      </c>
      <c r="M15" s="39">
        <f t="shared" si="7"/>
        <v>64.731183055684056</v>
      </c>
      <c r="N15" s="39">
        <f t="shared" si="7"/>
        <v>83.511560877342347</v>
      </c>
    </row>
    <row r="16" spans="1:14" x14ac:dyDescent="0.3">
      <c r="A16" s="13" t="s">
        <v>11</v>
      </c>
      <c r="B16" s="32">
        <v>49786455</v>
      </c>
      <c r="C16" s="12">
        <v>45042913</v>
      </c>
      <c r="D16" s="12">
        <v>41754208</v>
      </c>
      <c r="E16" s="12">
        <v>51311924</v>
      </c>
      <c r="F16" s="12">
        <v>53737003</v>
      </c>
      <c r="G16" s="12">
        <v>45081731</v>
      </c>
      <c r="I16" s="39">
        <f t="shared" si="8"/>
        <v>100</v>
      </c>
      <c r="J16" s="39">
        <f t="shared" si="7"/>
        <v>90.472223820715897</v>
      </c>
      <c r="K16" s="39">
        <f t="shared" si="7"/>
        <v>83.866601869926271</v>
      </c>
      <c r="L16" s="39">
        <f t="shared" si="7"/>
        <v>103.06402414070253</v>
      </c>
      <c r="M16" s="39">
        <f t="shared" si="7"/>
        <v>107.93498552969881</v>
      </c>
      <c r="N16" s="39">
        <f t="shared" si="7"/>
        <v>90.550192818508563</v>
      </c>
    </row>
    <row r="17" spans="1:14" x14ac:dyDescent="0.3">
      <c r="A17" s="14" t="s">
        <v>12</v>
      </c>
      <c r="B17" s="33">
        <v>536892908</v>
      </c>
      <c r="C17" s="15">
        <v>563793955</v>
      </c>
      <c r="D17" s="15">
        <v>596358279</v>
      </c>
      <c r="E17" s="15">
        <v>586605872</v>
      </c>
      <c r="F17" s="15">
        <v>627045283</v>
      </c>
      <c r="G17" s="15">
        <v>780906275</v>
      </c>
      <c r="I17" s="40">
        <f>B17/$B17*100</f>
        <v>100</v>
      </c>
      <c r="J17" s="40">
        <f t="shared" si="7"/>
        <v>105.01050518625961</v>
      </c>
      <c r="K17" s="40">
        <f t="shared" si="7"/>
        <v>111.07583469886326</v>
      </c>
      <c r="L17" s="40">
        <f t="shared" si="7"/>
        <v>109.25938176110159</v>
      </c>
      <c r="M17" s="40">
        <f t="shared" si="7"/>
        <v>116.79150043829598</v>
      </c>
      <c r="N17" s="40">
        <f t="shared" si="7"/>
        <v>145.44916935278275</v>
      </c>
    </row>
    <row r="18" spans="1:14" x14ac:dyDescent="0.3">
      <c r="A18" s="2"/>
      <c r="B18" s="31"/>
      <c r="C18" s="3"/>
      <c r="D18" s="3"/>
      <c r="E18" s="3"/>
      <c r="F18" s="3"/>
      <c r="G18" s="3"/>
      <c r="I18" s="41"/>
      <c r="J18" s="41"/>
      <c r="K18" s="41"/>
      <c r="L18" s="41"/>
      <c r="M18" s="41"/>
      <c r="N18" s="41"/>
    </row>
    <row r="19" spans="1:14" x14ac:dyDescent="0.3">
      <c r="A19" s="20" t="s">
        <v>13</v>
      </c>
      <c r="B19" s="34">
        <v>186636056</v>
      </c>
      <c r="C19" s="18">
        <v>178165071</v>
      </c>
      <c r="D19" s="18">
        <v>175505390</v>
      </c>
      <c r="E19" s="18">
        <v>216246451</v>
      </c>
      <c r="F19" s="18">
        <v>217810461</v>
      </c>
      <c r="G19" s="18">
        <v>322078136</v>
      </c>
      <c r="I19" s="42">
        <f>B19/$B19*100</f>
        <v>100</v>
      </c>
      <c r="J19" s="42">
        <f t="shared" ref="J19:N23" si="9">C19/$B19*100</f>
        <v>95.461228027664717</v>
      </c>
      <c r="K19" s="42">
        <f t="shared" si="9"/>
        <v>94.036165230581176</v>
      </c>
      <c r="L19" s="42">
        <f t="shared" si="9"/>
        <v>115.8653132918754</v>
      </c>
      <c r="M19" s="42">
        <f t="shared" si="9"/>
        <v>116.70331321189084</v>
      </c>
      <c r="N19" s="42">
        <f t="shared" si="9"/>
        <v>172.57015761198898</v>
      </c>
    </row>
    <row r="20" spans="1:14" x14ac:dyDescent="0.3">
      <c r="A20" s="19" t="s">
        <v>14</v>
      </c>
      <c r="B20" s="34">
        <v>46499810</v>
      </c>
      <c r="C20" s="18">
        <v>858669</v>
      </c>
      <c r="D20" s="18">
        <v>15056996</v>
      </c>
      <c r="E20" s="18">
        <v>53735000</v>
      </c>
      <c r="F20" s="18">
        <v>22000000</v>
      </c>
      <c r="G20" s="18">
        <v>12740379</v>
      </c>
      <c r="I20" s="42">
        <f t="shared" ref="I20:I23" si="10">B20/$B20*100</f>
        <v>100</v>
      </c>
      <c r="J20" s="42">
        <f t="shared" si="9"/>
        <v>1.8466075452781419</v>
      </c>
      <c r="K20" s="42">
        <f t="shared" si="9"/>
        <v>32.380768867657736</v>
      </c>
      <c r="L20" s="42">
        <f t="shared" si="9"/>
        <v>115.55961196400588</v>
      </c>
      <c r="M20" s="42">
        <f t="shared" si="9"/>
        <v>47.312021274925641</v>
      </c>
      <c r="N20" s="42">
        <f t="shared" si="9"/>
        <v>27.398776468118903</v>
      </c>
    </row>
    <row r="21" spans="1:14" x14ac:dyDescent="0.3">
      <c r="A21" s="19" t="s">
        <v>15</v>
      </c>
      <c r="B21" s="34">
        <v>105473496</v>
      </c>
      <c r="C21" s="18">
        <v>105060410</v>
      </c>
      <c r="D21" s="18">
        <v>125852100</v>
      </c>
      <c r="E21" s="18">
        <v>135460107</v>
      </c>
      <c r="F21" s="18">
        <v>167700215</v>
      </c>
      <c r="G21" s="18">
        <v>271123121</v>
      </c>
      <c r="I21" s="42">
        <f t="shared" si="10"/>
        <v>100</v>
      </c>
      <c r="J21" s="42">
        <f t="shared" si="9"/>
        <v>99.608350897935537</v>
      </c>
      <c r="K21" s="42">
        <f t="shared" si="9"/>
        <v>119.32106621363911</v>
      </c>
      <c r="L21" s="42">
        <f t="shared" si="9"/>
        <v>128.43047034299497</v>
      </c>
      <c r="M21" s="42">
        <f t="shared" si="9"/>
        <v>158.99749355041763</v>
      </c>
      <c r="N21" s="42">
        <f t="shared" si="9"/>
        <v>257.05331792548145</v>
      </c>
    </row>
    <row r="22" spans="1:14" x14ac:dyDescent="0.3">
      <c r="A22" s="19" t="s">
        <v>16</v>
      </c>
      <c r="B22" s="34">
        <v>16314127</v>
      </c>
      <c r="C22" s="18">
        <v>15103824</v>
      </c>
      <c r="D22" s="18">
        <v>19508981</v>
      </c>
      <c r="E22" s="18">
        <v>15902146</v>
      </c>
      <c r="F22" s="18">
        <v>17191166</v>
      </c>
      <c r="G22" s="18">
        <v>16716132</v>
      </c>
      <c r="I22" s="42">
        <f t="shared" si="10"/>
        <v>100</v>
      </c>
      <c r="J22" s="42">
        <f t="shared" si="9"/>
        <v>92.581257949015594</v>
      </c>
      <c r="K22" s="42">
        <f t="shared" si="9"/>
        <v>119.583358643708</v>
      </c>
      <c r="L22" s="42">
        <f t="shared" si="9"/>
        <v>97.474697849293435</v>
      </c>
      <c r="M22" s="42">
        <f t="shared" si="9"/>
        <v>105.37594809700819</v>
      </c>
      <c r="N22" s="42">
        <f t="shared" si="9"/>
        <v>102.46415269416499</v>
      </c>
    </row>
    <row r="23" spans="1:14" x14ac:dyDescent="0.3">
      <c r="A23" s="19" t="s">
        <v>17</v>
      </c>
      <c r="B23" s="34">
        <v>9881831</v>
      </c>
      <c r="C23" s="18">
        <v>6433196</v>
      </c>
      <c r="D23" s="18">
        <v>5167084</v>
      </c>
      <c r="E23" s="18">
        <v>4599989</v>
      </c>
      <c r="F23" s="18">
        <v>3581680</v>
      </c>
      <c r="G23" s="18">
        <v>3637699</v>
      </c>
      <c r="I23" s="42">
        <f t="shared" si="10"/>
        <v>100</v>
      </c>
      <c r="J23" s="42">
        <f t="shared" si="9"/>
        <v>65.101255020451163</v>
      </c>
      <c r="K23" s="42">
        <f t="shared" si="9"/>
        <v>52.288730701830467</v>
      </c>
      <c r="L23" s="42">
        <f t="shared" si="9"/>
        <v>46.549966296731846</v>
      </c>
      <c r="M23" s="42">
        <f t="shared" si="9"/>
        <v>36.245104778658934</v>
      </c>
      <c r="N23" s="42">
        <f t="shared" si="9"/>
        <v>36.811993647735932</v>
      </c>
    </row>
    <row r="24" spans="1:14" x14ac:dyDescent="0.3">
      <c r="A24" s="1"/>
      <c r="B24" s="31"/>
      <c r="C24" s="3"/>
      <c r="D24" s="3"/>
      <c r="E24" s="3"/>
      <c r="F24" s="3"/>
      <c r="G24" s="3"/>
      <c r="I24" s="41"/>
      <c r="J24" s="41"/>
      <c r="K24" s="41"/>
      <c r="L24" s="41"/>
      <c r="M24" s="41"/>
      <c r="N24" s="41"/>
    </row>
    <row r="25" spans="1:14" x14ac:dyDescent="0.3">
      <c r="A25" s="21" t="s">
        <v>18</v>
      </c>
      <c r="B25" s="35">
        <v>12701329</v>
      </c>
      <c r="C25" s="10">
        <v>28675452</v>
      </c>
      <c r="D25" s="10">
        <v>15146880</v>
      </c>
      <c r="E25" s="10">
        <v>19885269</v>
      </c>
      <c r="F25" s="10">
        <v>15512690</v>
      </c>
      <c r="G25" s="10">
        <v>18490916</v>
      </c>
      <c r="I25" s="43">
        <f>B25/$B25*100</f>
        <v>100</v>
      </c>
      <c r="J25" s="43">
        <f t="shared" ref="J25:N26" si="11">C25/$B25*100</f>
        <v>225.7673350560402</v>
      </c>
      <c r="K25" s="43">
        <f t="shared" si="11"/>
        <v>119.25429220831931</v>
      </c>
      <c r="L25" s="43">
        <f t="shared" si="11"/>
        <v>156.5605378775717</v>
      </c>
      <c r="M25" s="43">
        <f t="shared" si="11"/>
        <v>122.13438451991914</v>
      </c>
      <c r="N25" s="43">
        <f t="shared" si="11"/>
        <v>145.58252919832248</v>
      </c>
    </row>
    <row r="26" spans="1:14" x14ac:dyDescent="0.3">
      <c r="A26" s="11" t="s">
        <v>16</v>
      </c>
      <c r="B26" s="35">
        <v>12125327</v>
      </c>
      <c r="C26" s="10">
        <v>13990800</v>
      </c>
      <c r="D26" s="10">
        <v>15146880</v>
      </c>
      <c r="E26" s="10">
        <v>19885269</v>
      </c>
      <c r="F26" s="10">
        <v>15512690</v>
      </c>
      <c r="G26" s="10">
        <v>18490916</v>
      </c>
      <c r="I26" s="43">
        <f>B26/$B26*100</f>
        <v>100</v>
      </c>
      <c r="J26" s="43">
        <f t="shared" si="11"/>
        <v>115.38492941262533</v>
      </c>
      <c r="K26" s="43">
        <f t="shared" si="11"/>
        <v>124.91935269044703</v>
      </c>
      <c r="L26" s="43">
        <f t="shared" si="11"/>
        <v>163.99779568831423</v>
      </c>
      <c r="M26" s="43">
        <f t="shared" si="11"/>
        <v>127.93626101795029</v>
      </c>
      <c r="N26" s="43">
        <f t="shared" si="11"/>
        <v>152.49828726268578</v>
      </c>
    </row>
    <row r="27" spans="1:14" x14ac:dyDescent="0.3">
      <c r="A27" s="1"/>
      <c r="B27" s="31"/>
      <c r="C27" s="3"/>
      <c r="D27" s="3"/>
      <c r="E27" s="3"/>
      <c r="F27" s="3"/>
      <c r="G27" s="3"/>
      <c r="I27" s="41"/>
      <c r="J27" s="41"/>
      <c r="K27" s="41"/>
      <c r="L27" s="41"/>
      <c r="M27" s="41"/>
      <c r="N27" s="41"/>
    </row>
    <row r="28" spans="1:14" x14ac:dyDescent="0.3">
      <c r="A28" s="23" t="s">
        <v>19</v>
      </c>
      <c r="B28" s="36">
        <v>337555523</v>
      </c>
      <c r="C28" s="24">
        <v>356953432</v>
      </c>
      <c r="D28" s="24">
        <v>405706009</v>
      </c>
      <c r="E28" s="24">
        <v>350474152</v>
      </c>
      <c r="F28" s="24">
        <v>393722132</v>
      </c>
      <c r="G28" s="24">
        <v>440337223</v>
      </c>
      <c r="I28" s="44">
        <f>B28/$B28*100</f>
        <v>100</v>
      </c>
      <c r="J28" s="44">
        <f t="shared" ref="J28:N32" si="12">C28/$B28*100</f>
        <v>105.74658320729063</v>
      </c>
      <c r="K28" s="44">
        <f t="shared" si="12"/>
        <v>120.18941517955848</v>
      </c>
      <c r="L28" s="44">
        <f t="shared" si="12"/>
        <v>103.82711231775639</v>
      </c>
      <c r="M28" s="44">
        <f t="shared" si="12"/>
        <v>116.63922086085967</v>
      </c>
      <c r="N28" s="44">
        <f t="shared" si="12"/>
        <v>130.44882782143071</v>
      </c>
    </row>
    <row r="29" spans="1:14" x14ac:dyDescent="0.3">
      <c r="A29" s="25" t="s">
        <v>20</v>
      </c>
      <c r="B29" s="36">
        <v>28977661</v>
      </c>
      <c r="C29" s="24">
        <v>28977661</v>
      </c>
      <c r="D29" s="24">
        <v>28977661</v>
      </c>
      <c r="E29" s="24">
        <v>28977661</v>
      </c>
      <c r="F29" s="24">
        <v>28977661</v>
      </c>
      <c r="G29" s="24">
        <v>28977661</v>
      </c>
      <c r="I29" s="44">
        <f t="shared" ref="I29:I31" si="13">B29/$B29*100</f>
        <v>100</v>
      </c>
      <c r="J29" s="44">
        <f t="shared" si="12"/>
        <v>100</v>
      </c>
      <c r="K29" s="44">
        <f t="shared" si="12"/>
        <v>100</v>
      </c>
      <c r="L29" s="44">
        <f t="shared" si="12"/>
        <v>100</v>
      </c>
      <c r="M29" s="44">
        <f t="shared" si="12"/>
        <v>100</v>
      </c>
      <c r="N29" s="44">
        <f t="shared" si="12"/>
        <v>100</v>
      </c>
    </row>
    <row r="30" spans="1:14" x14ac:dyDescent="0.3">
      <c r="A30" s="25" t="s">
        <v>21</v>
      </c>
      <c r="B30" s="36">
        <v>277398178</v>
      </c>
      <c r="C30" s="24">
        <v>261731001</v>
      </c>
      <c r="D30" s="24">
        <v>284048165</v>
      </c>
      <c r="E30" s="24">
        <v>292857533</v>
      </c>
      <c r="F30" s="24">
        <v>276988128</v>
      </c>
      <c r="G30" s="24">
        <v>311084122</v>
      </c>
      <c r="I30" s="44">
        <f t="shared" si="13"/>
        <v>100</v>
      </c>
      <c r="J30" s="44">
        <f t="shared" si="12"/>
        <v>94.352098087681028</v>
      </c>
      <c r="K30" s="44">
        <f t="shared" si="12"/>
        <v>102.39727133319528</v>
      </c>
      <c r="L30" s="44">
        <f t="shared" si="12"/>
        <v>105.57298361202648</v>
      </c>
      <c r="M30" s="44">
        <f t="shared" si="12"/>
        <v>99.852179995212509</v>
      </c>
      <c r="N30" s="44">
        <f t="shared" si="12"/>
        <v>112.14353469906354</v>
      </c>
    </row>
    <row r="31" spans="1:14" x14ac:dyDescent="0.3">
      <c r="A31" s="23" t="s">
        <v>22</v>
      </c>
      <c r="B31" s="36">
        <v>536892908</v>
      </c>
      <c r="C31" s="24">
        <v>563793955</v>
      </c>
      <c r="D31" s="24">
        <v>596358279</v>
      </c>
      <c r="E31" s="24">
        <v>586605872</v>
      </c>
      <c r="F31" s="24">
        <v>627045283</v>
      </c>
      <c r="G31" s="24">
        <v>780906275</v>
      </c>
      <c r="I31" s="44">
        <f t="shared" si="13"/>
        <v>100</v>
      </c>
      <c r="J31" s="44">
        <f t="shared" si="12"/>
        <v>105.01050518625961</v>
      </c>
      <c r="K31" s="44">
        <f t="shared" si="12"/>
        <v>111.07583469886326</v>
      </c>
      <c r="L31" s="44">
        <f t="shared" si="12"/>
        <v>109.25938176110159</v>
      </c>
      <c r="M31" s="44">
        <f t="shared" si="12"/>
        <v>116.79150043829598</v>
      </c>
      <c r="N31" s="44">
        <f t="shared" si="12"/>
        <v>145.44916935278275</v>
      </c>
    </row>
    <row r="32" spans="1:14" x14ac:dyDescent="0.3">
      <c r="A32" s="14" t="s">
        <v>12</v>
      </c>
      <c r="B32" s="33">
        <v>536892908</v>
      </c>
      <c r="C32" s="15">
        <v>563793955</v>
      </c>
      <c r="D32" s="15">
        <v>596358279</v>
      </c>
      <c r="E32" s="15">
        <v>586605872</v>
      </c>
      <c r="F32" s="15">
        <v>627045283</v>
      </c>
      <c r="G32" s="15">
        <v>780906275</v>
      </c>
      <c r="I32" s="40">
        <f>B32/$B32*100</f>
        <v>100</v>
      </c>
      <c r="J32" s="40">
        <f t="shared" si="12"/>
        <v>105.01050518625961</v>
      </c>
      <c r="K32" s="40">
        <f t="shared" si="12"/>
        <v>111.07583469886326</v>
      </c>
      <c r="L32" s="40">
        <f t="shared" si="12"/>
        <v>109.25938176110159</v>
      </c>
      <c r="M32" s="40">
        <f t="shared" si="12"/>
        <v>116.79150043829598</v>
      </c>
      <c r="N32" s="40">
        <f t="shared" si="12"/>
        <v>145.44916935278275</v>
      </c>
    </row>
    <row r="33" spans="1:14" x14ac:dyDescent="0.3">
      <c r="A33" s="2"/>
      <c r="B33" s="31"/>
      <c r="C33" s="3"/>
      <c r="D33" s="3"/>
      <c r="E33" s="3"/>
      <c r="F33" s="3"/>
      <c r="G33" s="3"/>
      <c r="I33" s="41"/>
      <c r="J33" s="41"/>
      <c r="K33" s="41"/>
      <c r="L33" s="41"/>
      <c r="M33" s="41"/>
      <c r="N33" s="41"/>
    </row>
    <row r="34" spans="1:14" x14ac:dyDescent="0.3">
      <c r="A34" s="2"/>
      <c r="B34" s="31"/>
      <c r="C34" s="3"/>
      <c r="D34" s="3"/>
      <c r="E34" s="3"/>
      <c r="F34" s="3"/>
      <c r="G34" s="3"/>
      <c r="I34" s="41"/>
      <c r="J34" s="41"/>
      <c r="K34" s="41"/>
      <c r="L34" s="41"/>
      <c r="M34" s="41"/>
      <c r="N34" s="41"/>
    </row>
    <row r="35" spans="1:14" s="27" customFormat="1" x14ac:dyDescent="0.3">
      <c r="A35" s="22" t="s">
        <v>23</v>
      </c>
      <c r="B35" s="37">
        <v>584231922</v>
      </c>
      <c r="C35" s="26">
        <v>623240858</v>
      </c>
      <c r="D35" s="26">
        <v>554794738</v>
      </c>
      <c r="E35" s="26">
        <v>603355395</v>
      </c>
      <c r="F35" s="26">
        <v>719923753</v>
      </c>
      <c r="G35" s="26">
        <v>872154124</v>
      </c>
      <c r="H35"/>
      <c r="I35" s="45">
        <f>B35/$B35*100</f>
        <v>100</v>
      </c>
      <c r="J35" s="45">
        <f t="shared" ref="J35:N35" si="14">C35/$B35*100</f>
        <v>106.67696072930435</v>
      </c>
      <c r="K35" s="45">
        <f t="shared" si="14"/>
        <v>94.961387269078386</v>
      </c>
      <c r="L35" s="45">
        <f t="shared" si="14"/>
        <v>103.27326739260234</v>
      </c>
      <c r="M35" s="45">
        <f t="shared" si="14"/>
        <v>123.225679030938</v>
      </c>
      <c r="N35" s="45">
        <f t="shared" si="14"/>
        <v>149.28217564941616</v>
      </c>
    </row>
    <row r="36" spans="1:14" x14ac:dyDescent="0.3">
      <c r="A36" s="8" t="s">
        <v>24</v>
      </c>
      <c r="B36" s="37">
        <v>414267261</v>
      </c>
      <c r="C36" s="9">
        <v>439901330</v>
      </c>
      <c r="D36" s="9">
        <v>355677191</v>
      </c>
      <c r="E36" s="9">
        <v>421567828</v>
      </c>
      <c r="F36" s="9">
        <v>502387606</v>
      </c>
      <c r="G36" s="9">
        <v>629420898</v>
      </c>
      <c r="I36" s="45">
        <f t="shared" ref="I36:I45" si="15">B36/$B36*100</f>
        <v>100</v>
      </c>
      <c r="J36" s="45">
        <f t="shared" ref="J36:J44" si="16">C36/$B36*100</f>
        <v>106.18780951652369</v>
      </c>
      <c r="K36" s="45">
        <f t="shared" ref="K36:K44" si="17">D36/$B36*100</f>
        <v>85.856939344284797</v>
      </c>
      <c r="L36" s="45">
        <f t="shared" ref="L36:L44" si="18">E36/$B36*100</f>
        <v>101.76228432398378</v>
      </c>
      <c r="M36" s="45">
        <f t="shared" ref="M36:M44" si="19">F36/$B36*100</f>
        <v>121.27137558186138</v>
      </c>
      <c r="N36" s="45">
        <f t="shared" ref="N36:N44" si="20">G36/$B36*100</f>
        <v>151.93594986981122</v>
      </c>
    </row>
    <row r="37" spans="1:14" x14ac:dyDescent="0.3">
      <c r="A37" s="8" t="s">
        <v>25</v>
      </c>
      <c r="B37" s="37">
        <v>169964661</v>
      </c>
      <c r="C37" s="9">
        <v>183339528</v>
      </c>
      <c r="D37" s="9">
        <v>199117547</v>
      </c>
      <c r="E37" s="9">
        <v>181787567</v>
      </c>
      <c r="F37" s="9">
        <v>217536147</v>
      </c>
      <c r="G37" s="9">
        <v>242733226</v>
      </c>
      <c r="I37" s="45">
        <f t="shared" si="15"/>
        <v>100</v>
      </c>
      <c r="J37" s="45">
        <f t="shared" si="16"/>
        <v>107.86920464601756</v>
      </c>
      <c r="K37" s="45">
        <f t="shared" si="17"/>
        <v>117.1523220347552</v>
      </c>
      <c r="L37" s="45">
        <f t="shared" si="18"/>
        <v>106.95609659704498</v>
      </c>
      <c r="M37" s="45">
        <f t="shared" si="19"/>
        <v>127.98904532278037</v>
      </c>
      <c r="N37" s="45">
        <f t="shared" si="20"/>
        <v>142.81393824566862</v>
      </c>
    </row>
    <row r="38" spans="1:14" x14ac:dyDescent="0.3">
      <c r="A38" s="8" t="s">
        <v>26</v>
      </c>
      <c r="B38" s="37">
        <v>181601525</v>
      </c>
      <c r="C38" s="9">
        <v>166711163</v>
      </c>
      <c r="D38" s="9">
        <v>167743565</v>
      </c>
      <c r="E38" s="9">
        <v>179043415</v>
      </c>
      <c r="F38" s="9">
        <v>140378849</v>
      </c>
      <c r="G38" s="9">
        <v>171426497</v>
      </c>
      <c r="I38" s="45">
        <f t="shared" si="15"/>
        <v>100</v>
      </c>
      <c r="J38" s="45">
        <f t="shared" si="16"/>
        <v>91.800530309423337</v>
      </c>
      <c r="K38" s="45">
        <f t="shared" si="17"/>
        <v>92.369028839377862</v>
      </c>
      <c r="L38" s="45">
        <f t="shared" si="18"/>
        <v>98.591360948097758</v>
      </c>
      <c r="M38" s="45">
        <f t="shared" si="19"/>
        <v>77.300479167231657</v>
      </c>
      <c r="N38" s="45">
        <f t="shared" si="20"/>
        <v>94.397058064352706</v>
      </c>
    </row>
    <row r="39" spans="1:14" x14ac:dyDescent="0.3">
      <c r="A39" s="8" t="s">
        <v>27</v>
      </c>
      <c r="B39" s="37">
        <v>-11636864</v>
      </c>
      <c r="C39" s="9">
        <v>16628365</v>
      </c>
      <c r="D39" s="9">
        <v>31373982</v>
      </c>
      <c r="E39" s="9">
        <v>2744152</v>
      </c>
      <c r="F39" s="9">
        <v>77157298</v>
      </c>
      <c r="G39" s="9">
        <v>71306729</v>
      </c>
      <c r="I39" s="45">
        <f t="shared" si="15"/>
        <v>100</v>
      </c>
      <c r="J39" s="45">
        <f t="shared" si="16"/>
        <v>-142.89386728245685</v>
      </c>
      <c r="K39" s="45">
        <f t="shared" si="17"/>
        <v>-269.60856464422028</v>
      </c>
      <c r="L39" s="45">
        <f t="shared" si="18"/>
        <v>-23.581542243683522</v>
      </c>
      <c r="M39" s="45">
        <f t="shared" si="19"/>
        <v>-663.04201888068815</v>
      </c>
      <c r="N39" s="45">
        <f t="shared" si="20"/>
        <v>-612.76585341205327</v>
      </c>
    </row>
    <row r="40" spans="1:14" x14ac:dyDescent="0.3">
      <c r="A40" s="8" t="s">
        <v>28</v>
      </c>
      <c r="B40" s="37">
        <v>25005786</v>
      </c>
      <c r="C40" s="9">
        <v>26318759</v>
      </c>
      <c r="D40" s="9">
        <v>58851458</v>
      </c>
      <c r="E40" s="9">
        <v>34891216</v>
      </c>
      <c r="F40" s="9">
        <v>27002846</v>
      </c>
      <c r="G40" s="9">
        <v>56937392</v>
      </c>
      <c r="I40" s="45">
        <f t="shared" si="15"/>
        <v>100</v>
      </c>
      <c r="J40" s="45">
        <f t="shared" si="16"/>
        <v>105.25067678336526</v>
      </c>
      <c r="K40" s="45">
        <f t="shared" si="17"/>
        <v>235.35136228071374</v>
      </c>
      <c r="L40" s="45">
        <f t="shared" si="18"/>
        <v>139.53257058186452</v>
      </c>
      <c r="M40" s="45">
        <f t="shared" si="19"/>
        <v>107.98639162952126</v>
      </c>
      <c r="N40" s="45">
        <f t="shared" si="20"/>
        <v>227.69686983644505</v>
      </c>
    </row>
    <row r="41" spans="1:14" x14ac:dyDescent="0.3">
      <c r="A41" s="8" t="s">
        <v>29</v>
      </c>
      <c r="B41" s="37">
        <v>21164540</v>
      </c>
      <c r="C41" s="9">
        <v>21360788</v>
      </c>
      <c r="D41" s="9">
        <v>52550366</v>
      </c>
      <c r="E41" s="9">
        <v>32603207</v>
      </c>
      <c r="F41" s="9">
        <v>31304823</v>
      </c>
      <c r="G41" s="9">
        <v>48798165</v>
      </c>
      <c r="I41" s="45">
        <f t="shared" si="15"/>
        <v>100</v>
      </c>
      <c r="J41" s="45">
        <f t="shared" si="16"/>
        <v>100.92724906848909</v>
      </c>
      <c r="K41" s="45">
        <f t="shared" si="17"/>
        <v>248.29439241297001</v>
      </c>
      <c r="L41" s="45">
        <f t="shared" si="18"/>
        <v>154.04637662807696</v>
      </c>
      <c r="M41" s="45">
        <f t="shared" si="19"/>
        <v>147.91166262059085</v>
      </c>
      <c r="N41" s="45">
        <f t="shared" si="20"/>
        <v>230.5656773074208</v>
      </c>
    </row>
    <row r="42" spans="1:14" x14ac:dyDescent="0.3">
      <c r="A42" s="8" t="s">
        <v>30</v>
      </c>
      <c r="B42" s="37">
        <v>-7795618</v>
      </c>
      <c r="C42" s="9">
        <v>21586336</v>
      </c>
      <c r="D42" s="9">
        <v>37675074</v>
      </c>
      <c r="E42" s="9">
        <v>5032161</v>
      </c>
      <c r="F42" s="9">
        <v>77581119</v>
      </c>
      <c r="G42" s="9">
        <v>78779852</v>
      </c>
      <c r="I42" s="45">
        <f t="shared" si="15"/>
        <v>100</v>
      </c>
      <c r="J42" s="45">
        <f t="shared" si="16"/>
        <v>-276.90346037992117</v>
      </c>
      <c r="K42" s="45">
        <f t="shared" si="17"/>
        <v>-483.28527642067638</v>
      </c>
      <c r="L42" s="45">
        <f t="shared" si="18"/>
        <v>-64.551149119928652</v>
      </c>
      <c r="M42" s="45">
        <f t="shared" si="19"/>
        <v>-995.18882274631721</v>
      </c>
      <c r="N42" s="45">
        <f t="shared" si="20"/>
        <v>-1010.565833266843</v>
      </c>
    </row>
    <row r="43" spans="1:14" x14ac:dyDescent="0.3">
      <c r="A43" s="8" t="s">
        <v>31</v>
      </c>
      <c r="B43" s="37">
        <v>-15614064</v>
      </c>
      <c r="C43" s="9">
        <v>29084614</v>
      </c>
      <c r="D43" s="9">
        <v>55925742</v>
      </c>
      <c r="E43" s="9">
        <v>-12135799</v>
      </c>
      <c r="F43" s="9">
        <v>49886463</v>
      </c>
      <c r="G43" s="9">
        <v>69715218</v>
      </c>
      <c r="I43" s="45">
        <f t="shared" si="15"/>
        <v>100</v>
      </c>
      <c r="J43" s="45">
        <f t="shared" si="16"/>
        <v>-186.27190204933191</v>
      </c>
      <c r="K43" s="45">
        <f t="shared" si="17"/>
        <v>-358.17543722121286</v>
      </c>
      <c r="L43" s="45">
        <f t="shared" si="18"/>
        <v>77.723512597360951</v>
      </c>
      <c r="M43" s="45">
        <f t="shared" si="19"/>
        <v>-319.49698041458009</v>
      </c>
      <c r="N43" s="45">
        <f t="shared" si="20"/>
        <v>-446.48989526365466</v>
      </c>
    </row>
    <row r="44" spans="1:14" x14ac:dyDescent="0.3">
      <c r="A44" s="8" t="s">
        <v>32</v>
      </c>
      <c r="B44" s="37">
        <v>53113</v>
      </c>
      <c r="C44" s="9">
        <v>9170636</v>
      </c>
      <c r="D44" s="9">
        <v>6872128</v>
      </c>
      <c r="E44" s="9">
        <v>3733606</v>
      </c>
      <c r="F44" s="9">
        <v>9648575</v>
      </c>
      <c r="G44" s="9">
        <v>13846499</v>
      </c>
      <c r="I44" s="45">
        <f t="shared" si="15"/>
        <v>100</v>
      </c>
      <c r="J44" s="45">
        <f t="shared" si="16"/>
        <v>17266.273793609849</v>
      </c>
      <c r="K44" s="45">
        <f t="shared" si="17"/>
        <v>12938.692975354434</v>
      </c>
      <c r="L44" s="45">
        <f t="shared" si="18"/>
        <v>7029.5520870596647</v>
      </c>
      <c r="M44" s="45">
        <f t="shared" si="19"/>
        <v>18166.126936908102</v>
      </c>
      <c r="N44" s="45">
        <f t="shared" si="20"/>
        <v>26069.886845028526</v>
      </c>
    </row>
    <row r="45" spans="1:14" s="27" customFormat="1" x14ac:dyDescent="0.3">
      <c r="A45" s="22" t="s">
        <v>33</v>
      </c>
      <c r="B45" s="37">
        <v>-15667177</v>
      </c>
      <c r="C45" s="26">
        <v>22317164</v>
      </c>
      <c r="D45" s="26">
        <v>51364755</v>
      </c>
      <c r="E45" s="26">
        <v>-15869405</v>
      </c>
      <c r="F45" s="26">
        <v>40237888</v>
      </c>
      <c r="G45" s="26">
        <v>55868719</v>
      </c>
      <c r="H45"/>
      <c r="I45" s="45">
        <f t="shared" si="15"/>
        <v>100</v>
      </c>
      <c r="J45" s="45">
        <f>-C45/$B45*100</f>
        <v>142.44534289744732</v>
      </c>
      <c r="K45" s="45">
        <f t="shared" ref="K45:N45" si="21">-D45/$B45*100</f>
        <v>327.84945877614075</v>
      </c>
      <c r="L45" s="45">
        <f t="shared" si="21"/>
        <v>-101.29077497496837</v>
      </c>
      <c r="M45" s="45">
        <f t="shared" si="21"/>
        <v>256.82921690359404</v>
      </c>
      <c r="N45" s="45">
        <f t="shared" si="21"/>
        <v>356.59722871580499</v>
      </c>
    </row>
  </sheetData>
  <mergeCells count="2">
    <mergeCell ref="I2:N3"/>
    <mergeCell ref="B2:B3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H3" zoomScale="130" zoomScaleNormal="130" workbookViewId="0">
      <selection activeCell="Y19" sqref="Y19"/>
    </sheetView>
  </sheetViews>
  <sheetFormatPr defaultRowHeight="18.75" x14ac:dyDescent="0.3"/>
  <cols>
    <col min="1" max="1" width="62.42578125" bestFit="1" customWidth="1"/>
    <col min="2" max="2" width="19.42578125" style="28" bestFit="1" customWidth="1"/>
    <col min="3" max="7" width="16.140625" bestFit="1" customWidth="1"/>
    <col min="11" max="11" width="9.5703125" bestFit="1" customWidth="1"/>
  </cols>
  <sheetData>
    <row r="1" spans="1:14" ht="31.5" x14ac:dyDescent="0.5">
      <c r="A1" s="4" t="s">
        <v>0</v>
      </c>
    </row>
    <row r="2" spans="1:14" ht="18.75" customHeight="1" x14ac:dyDescent="0.25">
      <c r="B2" s="47" t="s">
        <v>35</v>
      </c>
      <c r="I2" s="46" t="s">
        <v>34</v>
      </c>
      <c r="J2" s="46"/>
      <c r="K2" s="46"/>
      <c r="L2" s="46"/>
      <c r="M2" s="46"/>
      <c r="N2" s="46"/>
    </row>
    <row r="3" spans="1:14" ht="18.75" customHeight="1" x14ac:dyDescent="0.25">
      <c r="B3" s="47"/>
      <c r="C3" s="3"/>
      <c r="D3" s="3"/>
      <c r="E3" s="3"/>
      <c r="F3" s="3"/>
      <c r="G3" s="3"/>
      <c r="I3" s="46"/>
      <c r="J3" s="46"/>
      <c r="K3" s="46"/>
      <c r="L3" s="46"/>
      <c r="M3" s="46"/>
      <c r="N3" s="46"/>
    </row>
    <row r="4" spans="1:14" x14ac:dyDescent="0.25">
      <c r="B4" s="29">
        <v>2013</v>
      </c>
      <c r="C4" s="5">
        <v>2014</v>
      </c>
      <c r="D4" s="5">
        <v>2015</v>
      </c>
      <c r="E4" s="5">
        <v>2016</v>
      </c>
      <c r="F4" s="5">
        <v>2017</v>
      </c>
      <c r="G4" s="5">
        <v>2018</v>
      </c>
      <c r="I4" s="5">
        <v>2013</v>
      </c>
      <c r="J4" s="5">
        <v>2014</v>
      </c>
      <c r="K4" s="5">
        <v>2015</v>
      </c>
      <c r="L4" s="5">
        <v>2016</v>
      </c>
      <c r="M4" s="5">
        <v>2017</v>
      </c>
      <c r="N4" s="5">
        <v>2018</v>
      </c>
    </row>
    <row r="5" spans="1:14" x14ac:dyDescent="0.3">
      <c r="A5" s="16" t="s">
        <v>1</v>
      </c>
      <c r="B5" s="30">
        <v>258550669</v>
      </c>
      <c r="C5" s="6">
        <v>291584314</v>
      </c>
      <c r="D5" s="6">
        <v>297656698</v>
      </c>
      <c r="E5" s="6">
        <v>226905013</v>
      </c>
      <c r="F5" s="6">
        <v>288476817</v>
      </c>
      <c r="G5" s="6">
        <v>416673489</v>
      </c>
      <c r="I5" s="38">
        <f>B5/$B5*100</f>
        <v>100</v>
      </c>
      <c r="J5" s="38">
        <f>C5/$B5*100</f>
        <v>112.77646858457753</v>
      </c>
      <c r="K5" s="38">
        <f>D5/$B5*100</f>
        <v>115.12509294648162</v>
      </c>
      <c r="L5" s="38">
        <f t="shared" ref="J5:N5" si="0">E5/$B5*100</f>
        <v>87.760365841482312</v>
      </c>
      <c r="M5" s="38">
        <f t="shared" si="0"/>
        <v>111.57457767011232</v>
      </c>
      <c r="N5" s="38">
        <f t="shared" si="0"/>
        <v>161.15738188246576</v>
      </c>
    </row>
    <row r="6" spans="1:14" x14ac:dyDescent="0.3">
      <c r="A6" s="7" t="s">
        <v>2</v>
      </c>
      <c r="B6" s="30">
        <v>1102238</v>
      </c>
      <c r="C6" s="6">
        <v>90565630</v>
      </c>
      <c r="D6" s="6">
        <v>126464424</v>
      </c>
      <c r="E6" s="6">
        <v>13352734</v>
      </c>
      <c r="F6" s="6">
        <v>7572378</v>
      </c>
      <c r="G6" s="6">
        <v>21305838</v>
      </c>
      <c r="I6" s="38">
        <f t="shared" ref="I6:I10" si="1">B6/$B6*100</f>
        <v>100</v>
      </c>
      <c r="J6" s="38">
        <f t="shared" ref="J6:J10" si="2">C6/$B6*100</f>
        <v>8216.522203008788</v>
      </c>
      <c r="K6" s="38">
        <f t="shared" ref="K6:K10" si="3">D6/$B6*100</f>
        <v>11473.422618345585</v>
      </c>
      <c r="L6" s="38">
        <f t="shared" ref="L6:L10" si="4">E6/$B6*100</f>
        <v>1211.4202195895987</v>
      </c>
      <c r="M6" s="38">
        <f t="shared" ref="M6:M10" si="5">F6/$B6*100</f>
        <v>687.00026673005289</v>
      </c>
      <c r="N6" s="38">
        <f t="shared" ref="N6:N10" si="6">G6/$B6*100</f>
        <v>1932.9616652664849</v>
      </c>
    </row>
    <row r="7" spans="1:14" x14ac:dyDescent="0.3">
      <c r="A7" s="7" t="s">
        <v>3</v>
      </c>
      <c r="B7" s="30">
        <v>149811141</v>
      </c>
      <c r="C7" s="6">
        <v>128505509</v>
      </c>
      <c r="D7" s="6">
        <v>89731171</v>
      </c>
      <c r="E7" s="6">
        <v>109701582</v>
      </c>
      <c r="F7" s="6">
        <v>165475570</v>
      </c>
      <c r="G7" s="6">
        <v>205025501</v>
      </c>
      <c r="I7" s="38">
        <f t="shared" si="1"/>
        <v>100</v>
      </c>
      <c r="J7" s="38">
        <f t="shared" si="2"/>
        <v>85.778339409350068</v>
      </c>
      <c r="K7" s="38">
        <f t="shared" si="3"/>
        <v>59.896193568140568</v>
      </c>
      <c r="L7" s="38">
        <f t="shared" si="4"/>
        <v>73.226584663686666</v>
      </c>
      <c r="M7" s="38">
        <f t="shared" si="5"/>
        <v>110.45611754602416</v>
      </c>
      <c r="N7" s="38">
        <f t="shared" si="6"/>
        <v>136.85597722001197</v>
      </c>
    </row>
    <row r="8" spans="1:14" x14ac:dyDescent="0.3">
      <c r="A8" s="7" t="s">
        <v>4</v>
      </c>
      <c r="B8" s="30">
        <v>26301398</v>
      </c>
      <c r="C8" s="6">
        <v>10728970</v>
      </c>
      <c r="D8" s="6">
        <v>15533738</v>
      </c>
      <c r="E8" s="6">
        <v>26462439</v>
      </c>
      <c r="F8" s="6">
        <v>5217881</v>
      </c>
      <c r="G8" s="6">
        <v>14065705</v>
      </c>
      <c r="I8" s="38">
        <f t="shared" si="1"/>
        <v>100</v>
      </c>
      <c r="J8" s="38">
        <f t="shared" si="2"/>
        <v>40.792394381469762</v>
      </c>
      <c r="K8" s="38">
        <f t="shared" si="3"/>
        <v>59.060503171732549</v>
      </c>
      <c r="L8" s="38">
        <f t="shared" si="4"/>
        <v>100.61229064705989</v>
      </c>
      <c r="M8" s="38">
        <f t="shared" si="5"/>
        <v>19.838797162036787</v>
      </c>
      <c r="N8" s="38">
        <f t="shared" si="6"/>
        <v>53.478925340774666</v>
      </c>
    </row>
    <row r="9" spans="1:14" x14ac:dyDescent="0.3">
      <c r="A9" s="7" t="s">
        <v>5</v>
      </c>
      <c r="B9" s="30">
        <v>60333653</v>
      </c>
      <c r="C9" s="6">
        <v>44316274</v>
      </c>
      <c r="D9" s="6">
        <v>43320531</v>
      </c>
      <c r="E9" s="6">
        <v>56229208</v>
      </c>
      <c r="F9" s="6">
        <v>84555968</v>
      </c>
      <c r="G9" s="6">
        <v>122145286</v>
      </c>
      <c r="I9" s="38">
        <f t="shared" si="1"/>
        <v>100</v>
      </c>
      <c r="J9" s="38">
        <f t="shared" si="2"/>
        <v>73.451998671454561</v>
      </c>
      <c r="K9" s="38">
        <f t="shared" si="3"/>
        <v>71.801604653376444</v>
      </c>
      <c r="L9" s="38">
        <f t="shared" si="4"/>
        <v>93.19708853034308</v>
      </c>
      <c r="M9" s="38">
        <f t="shared" si="5"/>
        <v>140.14727071142204</v>
      </c>
      <c r="N9" s="38">
        <f t="shared" si="6"/>
        <v>202.44967762850362</v>
      </c>
    </row>
    <row r="10" spans="1:14" x14ac:dyDescent="0.3">
      <c r="A10" s="7" t="s">
        <v>7</v>
      </c>
      <c r="B10" s="30">
        <v>4428052</v>
      </c>
      <c r="C10" s="6">
        <v>7025945</v>
      </c>
      <c r="D10" s="6">
        <v>7561936</v>
      </c>
      <c r="E10" s="6">
        <v>9918949</v>
      </c>
      <c r="F10" s="6">
        <v>14525422</v>
      </c>
      <c r="G10" s="6">
        <v>33438874</v>
      </c>
      <c r="I10" s="38">
        <f t="shared" si="1"/>
        <v>100</v>
      </c>
      <c r="J10" s="38">
        <f t="shared" si="2"/>
        <v>158.66898130374258</v>
      </c>
      <c r="K10" s="38">
        <f t="shared" si="3"/>
        <v>170.77342361833149</v>
      </c>
      <c r="L10" s="38">
        <f t="shared" si="4"/>
        <v>224.00254107223674</v>
      </c>
      <c r="M10" s="38">
        <f t="shared" si="5"/>
        <v>328.03187496443132</v>
      </c>
      <c r="N10" s="38">
        <f t="shared" si="6"/>
        <v>755.1599213378704</v>
      </c>
    </row>
    <row r="11" spans="1:14" x14ac:dyDescent="0.3">
      <c r="A11" s="1"/>
      <c r="B11" s="31"/>
      <c r="C11" s="3"/>
      <c r="D11" s="3"/>
      <c r="E11" s="3"/>
      <c r="F11" s="3"/>
      <c r="G11" s="3"/>
      <c r="I11" s="3"/>
      <c r="J11" s="3"/>
      <c r="K11" s="3"/>
      <c r="L11" s="3"/>
      <c r="M11" s="3"/>
      <c r="N11" s="3"/>
    </row>
    <row r="12" spans="1:14" x14ac:dyDescent="0.3">
      <c r="A12" s="17" t="s">
        <v>8</v>
      </c>
      <c r="B12" s="32">
        <v>278342239</v>
      </c>
      <c r="C12" s="12">
        <v>272209641</v>
      </c>
      <c r="D12" s="12">
        <v>298701581</v>
      </c>
      <c r="E12" s="12">
        <v>359700859</v>
      </c>
      <c r="F12" s="12">
        <v>338568466</v>
      </c>
      <c r="G12" s="12">
        <v>364232786</v>
      </c>
      <c r="I12" s="39">
        <f>B12/$B12*100</f>
        <v>100</v>
      </c>
      <c r="J12" s="39">
        <f t="shared" ref="J12:N12" si="7">C12/$B12*100</f>
        <v>97.796741873589653</v>
      </c>
      <c r="K12" s="39">
        <f t="shared" si="7"/>
        <v>107.31449961498657</v>
      </c>
      <c r="L12" s="39">
        <f t="shared" si="7"/>
        <v>129.22970667057112</v>
      </c>
      <c r="M12" s="39">
        <f t="shared" si="7"/>
        <v>121.63747306782282</v>
      </c>
      <c r="N12" s="39">
        <f t="shared" si="7"/>
        <v>130.85789182000508</v>
      </c>
    </row>
    <row r="13" spans="1:14" x14ac:dyDescent="0.3">
      <c r="A13" s="13" t="s">
        <v>9</v>
      </c>
      <c r="B13" s="32">
        <v>173653459</v>
      </c>
      <c r="C13" s="12">
        <v>159062538</v>
      </c>
      <c r="D13" s="12">
        <v>209877870</v>
      </c>
      <c r="E13" s="12">
        <v>273973330</v>
      </c>
      <c r="F13" s="12">
        <v>253007604</v>
      </c>
      <c r="G13" s="12">
        <v>286667358</v>
      </c>
      <c r="I13" s="39">
        <f t="shared" ref="I13:I17" si="8">B13/$B13*100</f>
        <v>100</v>
      </c>
      <c r="J13" s="39">
        <f t="shared" ref="J13:J17" si="9">C13/$B13*100</f>
        <v>91.597679030395824</v>
      </c>
      <c r="K13" s="39">
        <f t="shared" ref="K13:K17" si="10">D13/$B13*100</f>
        <v>120.86017244263473</v>
      </c>
      <c r="L13" s="39">
        <f t="shared" ref="L13:L17" si="11">E13/$B13*100</f>
        <v>157.77015417815548</v>
      </c>
      <c r="M13" s="39">
        <f t="shared" ref="M13:M17" si="12">F13/$B13*100</f>
        <v>145.69684097107447</v>
      </c>
      <c r="N13" s="39">
        <f t="shared" ref="N13:N17" si="13">G13/$B13*100</f>
        <v>165.08013122848303</v>
      </c>
    </row>
    <row r="14" spans="1:14" x14ac:dyDescent="0.3">
      <c r="A14" s="13" t="s">
        <v>10</v>
      </c>
      <c r="B14" s="32">
        <v>27438686</v>
      </c>
      <c r="C14" s="12">
        <v>33798043</v>
      </c>
      <c r="D14" s="12">
        <v>21387598</v>
      </c>
      <c r="E14" s="12">
        <v>18654272</v>
      </c>
      <c r="F14" s="12">
        <v>14051180</v>
      </c>
      <c r="G14" s="12">
        <v>9584567</v>
      </c>
      <c r="I14" s="39">
        <f t="shared" si="8"/>
        <v>100</v>
      </c>
      <c r="J14" s="39">
        <f t="shared" si="9"/>
        <v>123.1766091131332</v>
      </c>
      <c r="K14" s="39">
        <f t="shared" si="10"/>
        <v>77.946873986604174</v>
      </c>
      <c r="L14" s="39">
        <f t="shared" si="11"/>
        <v>67.985296380446201</v>
      </c>
      <c r="M14" s="39">
        <f t="shared" si="12"/>
        <v>51.209376425678698</v>
      </c>
      <c r="N14" s="39">
        <f t="shared" si="13"/>
        <v>34.93085273835635</v>
      </c>
    </row>
    <row r="15" spans="1:14" x14ac:dyDescent="0.3">
      <c r="A15" s="13" t="s">
        <v>6</v>
      </c>
      <c r="B15" s="32">
        <v>27296847</v>
      </c>
      <c r="C15" s="12">
        <v>20606546</v>
      </c>
      <c r="D15" s="12">
        <v>21511198</v>
      </c>
      <c r="E15" s="12">
        <v>12996273</v>
      </c>
      <c r="F15" s="12">
        <v>17669572</v>
      </c>
      <c r="G15" s="12">
        <v>22796023</v>
      </c>
      <c r="I15" s="39">
        <f t="shared" si="8"/>
        <v>100</v>
      </c>
      <c r="J15" s="39">
        <f t="shared" si="9"/>
        <v>75.490572226162229</v>
      </c>
      <c r="K15" s="39">
        <f t="shared" si="10"/>
        <v>78.804698579290132</v>
      </c>
      <c r="L15" s="39">
        <f t="shared" si="11"/>
        <v>47.610894401100609</v>
      </c>
      <c r="M15" s="39">
        <f t="shared" si="12"/>
        <v>64.731183055684056</v>
      </c>
      <c r="N15" s="39">
        <f t="shared" si="13"/>
        <v>83.511560877342347</v>
      </c>
    </row>
    <row r="16" spans="1:14" x14ac:dyDescent="0.3">
      <c r="A16" s="13" t="s">
        <v>11</v>
      </c>
      <c r="B16" s="32">
        <v>49786455</v>
      </c>
      <c r="C16" s="12">
        <v>45042913</v>
      </c>
      <c r="D16" s="12">
        <v>41754208</v>
      </c>
      <c r="E16" s="12">
        <v>51311924</v>
      </c>
      <c r="F16" s="12">
        <v>53737003</v>
      </c>
      <c r="G16" s="12">
        <v>45081731</v>
      </c>
      <c r="I16" s="39">
        <f t="shared" si="8"/>
        <v>100</v>
      </c>
      <c r="J16" s="39">
        <f t="shared" si="9"/>
        <v>90.472223820715897</v>
      </c>
      <c r="K16" s="39">
        <f t="shared" si="10"/>
        <v>83.866601869926271</v>
      </c>
      <c r="L16" s="39">
        <f t="shared" si="11"/>
        <v>103.06402414070253</v>
      </c>
      <c r="M16" s="39">
        <f t="shared" si="12"/>
        <v>107.93498552969881</v>
      </c>
      <c r="N16" s="39">
        <f t="shared" si="13"/>
        <v>90.550192818508563</v>
      </c>
    </row>
    <row r="17" spans="1:14" x14ac:dyDescent="0.3">
      <c r="A17" s="14" t="s">
        <v>12</v>
      </c>
      <c r="B17" s="33">
        <v>536892908</v>
      </c>
      <c r="C17" s="15">
        <v>563793955</v>
      </c>
      <c r="D17" s="15">
        <v>596358279</v>
      </c>
      <c r="E17" s="15">
        <v>586605872</v>
      </c>
      <c r="F17" s="15">
        <v>627045283</v>
      </c>
      <c r="G17" s="15">
        <v>780906275</v>
      </c>
      <c r="I17" s="48">
        <f t="shared" si="8"/>
        <v>100</v>
      </c>
      <c r="J17" s="48">
        <f t="shared" si="9"/>
        <v>105.01050518625961</v>
      </c>
      <c r="K17" s="48">
        <f t="shared" si="10"/>
        <v>111.07583469886326</v>
      </c>
      <c r="L17" s="48">
        <f t="shared" si="11"/>
        <v>109.25938176110159</v>
      </c>
      <c r="M17" s="48">
        <f t="shared" si="12"/>
        <v>116.79150043829598</v>
      </c>
      <c r="N17" s="48">
        <f>G17/$B17*100</f>
        <v>145.44916935278275</v>
      </c>
    </row>
    <row r="18" spans="1:14" x14ac:dyDescent="0.3">
      <c r="A18" s="2"/>
      <c r="B18" s="31"/>
      <c r="C18" s="3"/>
      <c r="D18" s="3"/>
      <c r="E18" s="3"/>
      <c r="F18" s="3"/>
      <c r="G18" s="3"/>
      <c r="I18" s="41"/>
      <c r="J18" s="41"/>
      <c r="K18" s="41"/>
      <c r="L18" s="41"/>
      <c r="M18" s="41"/>
      <c r="N18" s="41"/>
    </row>
    <row r="19" spans="1:14" x14ac:dyDescent="0.3">
      <c r="A19" s="20" t="s">
        <v>13</v>
      </c>
      <c r="B19" s="34">
        <v>186636056</v>
      </c>
      <c r="C19" s="18">
        <v>178165071</v>
      </c>
      <c r="D19" s="18">
        <v>175505390</v>
      </c>
      <c r="E19" s="18">
        <v>216246451</v>
      </c>
      <c r="F19" s="18">
        <v>217810461</v>
      </c>
      <c r="G19" s="18">
        <v>322078136</v>
      </c>
      <c r="I19" s="42">
        <f>B19/$B19*100</f>
        <v>100</v>
      </c>
      <c r="J19" s="42">
        <f t="shared" ref="J19:N23" si="14">C19/$B19*100</f>
        <v>95.461228027664717</v>
      </c>
      <c r="K19" s="42">
        <f t="shared" si="14"/>
        <v>94.036165230581176</v>
      </c>
      <c r="L19" s="42">
        <f t="shared" si="14"/>
        <v>115.8653132918754</v>
      </c>
      <c r="M19" s="42">
        <f t="shared" si="14"/>
        <v>116.70331321189084</v>
      </c>
      <c r="N19" s="42">
        <f t="shared" si="14"/>
        <v>172.57015761198898</v>
      </c>
    </row>
    <row r="20" spans="1:14" x14ac:dyDescent="0.3">
      <c r="A20" s="19" t="s">
        <v>14</v>
      </c>
      <c r="B20" s="34">
        <v>46499810</v>
      </c>
      <c r="C20" s="18">
        <v>858669</v>
      </c>
      <c r="D20" s="18">
        <v>15056996</v>
      </c>
      <c r="E20" s="18">
        <v>53735000</v>
      </c>
      <c r="F20" s="18">
        <v>22000000</v>
      </c>
      <c r="G20" s="18">
        <v>12740379</v>
      </c>
      <c r="I20" s="42">
        <f t="shared" ref="I20:I23" si="15">B20/$B20*100</f>
        <v>100</v>
      </c>
      <c r="J20" s="42">
        <f t="shared" si="14"/>
        <v>1.8466075452781419</v>
      </c>
      <c r="K20" s="42">
        <f t="shared" si="14"/>
        <v>32.380768867657736</v>
      </c>
      <c r="L20" s="42">
        <f t="shared" si="14"/>
        <v>115.55961196400588</v>
      </c>
      <c r="M20" s="42">
        <f t="shared" si="14"/>
        <v>47.312021274925641</v>
      </c>
      <c r="N20" s="42">
        <f t="shared" si="14"/>
        <v>27.398776468118903</v>
      </c>
    </row>
    <row r="21" spans="1:14" x14ac:dyDescent="0.3">
      <c r="A21" s="19" t="s">
        <v>15</v>
      </c>
      <c r="B21" s="34">
        <v>105473496</v>
      </c>
      <c r="C21" s="18">
        <v>105060410</v>
      </c>
      <c r="D21" s="18">
        <v>125852100</v>
      </c>
      <c r="E21" s="18">
        <v>135460107</v>
      </c>
      <c r="F21" s="18">
        <v>167700215</v>
      </c>
      <c r="G21" s="18">
        <v>271123121</v>
      </c>
      <c r="I21" s="42">
        <f t="shared" si="15"/>
        <v>100</v>
      </c>
      <c r="J21" s="42">
        <f t="shared" si="14"/>
        <v>99.608350897935537</v>
      </c>
      <c r="K21" s="42">
        <f t="shared" si="14"/>
        <v>119.32106621363911</v>
      </c>
      <c r="L21" s="42">
        <f t="shared" si="14"/>
        <v>128.43047034299497</v>
      </c>
      <c r="M21" s="42">
        <f t="shared" si="14"/>
        <v>158.99749355041763</v>
      </c>
      <c r="N21" s="42">
        <f t="shared" si="14"/>
        <v>257.05331792548145</v>
      </c>
    </row>
    <row r="22" spans="1:14" x14ac:dyDescent="0.3">
      <c r="A22" s="19" t="s">
        <v>16</v>
      </c>
      <c r="B22" s="34">
        <v>16314127</v>
      </c>
      <c r="C22" s="18">
        <v>15103824</v>
      </c>
      <c r="D22" s="18">
        <v>19508981</v>
      </c>
      <c r="E22" s="18">
        <v>15902146</v>
      </c>
      <c r="F22" s="18">
        <v>17191166</v>
      </c>
      <c r="G22" s="18">
        <v>16716132</v>
      </c>
      <c r="I22" s="42">
        <f t="shared" si="15"/>
        <v>100</v>
      </c>
      <c r="J22" s="42">
        <f t="shared" si="14"/>
        <v>92.581257949015594</v>
      </c>
      <c r="K22" s="42">
        <f t="shared" si="14"/>
        <v>119.583358643708</v>
      </c>
      <c r="L22" s="42">
        <f t="shared" si="14"/>
        <v>97.474697849293435</v>
      </c>
      <c r="M22" s="42">
        <f t="shared" si="14"/>
        <v>105.37594809700819</v>
      </c>
      <c r="N22" s="42">
        <f t="shared" si="14"/>
        <v>102.46415269416499</v>
      </c>
    </row>
    <row r="23" spans="1:14" x14ac:dyDescent="0.3">
      <c r="A23" s="19" t="s">
        <v>17</v>
      </c>
      <c r="B23" s="34">
        <v>9881831</v>
      </c>
      <c r="C23" s="18">
        <v>6433196</v>
      </c>
      <c r="D23" s="18">
        <v>5167084</v>
      </c>
      <c r="E23" s="18">
        <v>4599989</v>
      </c>
      <c r="F23" s="18">
        <v>3581680</v>
      </c>
      <c r="G23" s="18">
        <v>3637699</v>
      </c>
      <c r="I23" s="42">
        <f t="shared" si="15"/>
        <v>100</v>
      </c>
      <c r="J23" s="42">
        <f t="shared" si="14"/>
        <v>65.101255020451163</v>
      </c>
      <c r="K23" s="42">
        <f t="shared" si="14"/>
        <v>52.288730701830467</v>
      </c>
      <c r="L23" s="42">
        <f>E23/$B23*100</f>
        <v>46.549966296731846</v>
      </c>
      <c r="M23" s="42">
        <f t="shared" si="14"/>
        <v>36.245104778658934</v>
      </c>
      <c r="N23" s="42">
        <f t="shared" si="14"/>
        <v>36.811993647735932</v>
      </c>
    </row>
    <row r="24" spans="1:14" x14ac:dyDescent="0.3">
      <c r="A24" s="1"/>
      <c r="B24" s="31"/>
      <c r="C24" s="3"/>
      <c r="D24" s="3"/>
      <c r="E24" s="3"/>
      <c r="F24" s="3"/>
      <c r="G24" s="3"/>
      <c r="I24" s="41"/>
      <c r="J24" s="41"/>
      <c r="K24" s="41"/>
      <c r="L24" s="41"/>
      <c r="M24" s="41"/>
      <c r="N24" s="41"/>
    </row>
    <row r="25" spans="1:14" x14ac:dyDescent="0.3">
      <c r="A25" s="21" t="s">
        <v>18</v>
      </c>
      <c r="B25" s="35">
        <v>12701329</v>
      </c>
      <c r="C25" s="10">
        <v>28675452</v>
      </c>
      <c r="D25" s="10">
        <v>15146880</v>
      </c>
      <c r="E25" s="10">
        <v>19885269</v>
      </c>
      <c r="F25" s="10">
        <v>15512690</v>
      </c>
      <c r="G25" s="10">
        <v>18490916</v>
      </c>
      <c r="I25" s="43">
        <f>B25/$B25*100</f>
        <v>100</v>
      </c>
      <c r="J25" s="43">
        <f t="shared" ref="J25:N26" si="16">C25/$B25*100</f>
        <v>225.7673350560402</v>
      </c>
      <c r="K25" s="43">
        <f t="shared" si="16"/>
        <v>119.25429220831931</v>
      </c>
      <c r="L25" s="43">
        <f t="shared" si="16"/>
        <v>156.5605378775717</v>
      </c>
      <c r="M25" s="43">
        <f t="shared" si="16"/>
        <v>122.13438451991914</v>
      </c>
      <c r="N25" s="43">
        <f t="shared" si="16"/>
        <v>145.58252919832248</v>
      </c>
    </row>
    <row r="26" spans="1:14" x14ac:dyDescent="0.3">
      <c r="A26" s="11" t="s">
        <v>16</v>
      </c>
      <c r="B26" s="35">
        <v>12125327</v>
      </c>
      <c r="C26" s="10">
        <v>13990800</v>
      </c>
      <c r="D26" s="10">
        <v>15146880</v>
      </c>
      <c r="E26" s="10">
        <v>19885269</v>
      </c>
      <c r="F26" s="10">
        <v>15512690</v>
      </c>
      <c r="G26" s="10">
        <v>18490916</v>
      </c>
      <c r="I26" s="43">
        <f>B26/$B26*100</f>
        <v>100</v>
      </c>
      <c r="J26" s="43">
        <f t="shared" si="16"/>
        <v>115.38492941262533</v>
      </c>
      <c r="K26" s="43">
        <f t="shared" si="16"/>
        <v>124.91935269044703</v>
      </c>
      <c r="L26" s="43">
        <f t="shared" si="16"/>
        <v>163.99779568831423</v>
      </c>
      <c r="M26" s="43">
        <f t="shared" si="16"/>
        <v>127.93626101795029</v>
      </c>
      <c r="N26" s="43">
        <f t="shared" si="16"/>
        <v>152.49828726268578</v>
      </c>
    </row>
    <row r="27" spans="1:14" x14ac:dyDescent="0.3">
      <c r="A27" s="1"/>
      <c r="B27" s="31"/>
      <c r="C27" s="3"/>
      <c r="D27" s="3"/>
      <c r="E27" s="3"/>
      <c r="F27" s="3"/>
      <c r="G27" s="3"/>
      <c r="I27" s="41"/>
      <c r="J27" s="41"/>
      <c r="K27" s="41"/>
      <c r="L27" s="41"/>
      <c r="M27" s="41"/>
      <c r="N27" s="41"/>
    </row>
    <row r="28" spans="1:14" x14ac:dyDescent="0.3">
      <c r="A28" s="23" t="s">
        <v>19</v>
      </c>
      <c r="B28" s="36">
        <v>337555523</v>
      </c>
      <c r="C28" s="24">
        <v>356953432</v>
      </c>
      <c r="D28" s="24">
        <v>405706009</v>
      </c>
      <c r="E28" s="24">
        <v>350474152</v>
      </c>
      <c r="F28" s="24">
        <v>393722132</v>
      </c>
      <c r="G28" s="24">
        <v>440337223</v>
      </c>
      <c r="I28" s="44">
        <f>B28/$B28*100</f>
        <v>100</v>
      </c>
      <c r="J28" s="44">
        <f t="shared" ref="J28:N32" si="17">C28/$B28*100</f>
        <v>105.74658320729063</v>
      </c>
      <c r="K28" s="44">
        <f t="shared" si="17"/>
        <v>120.18941517955848</v>
      </c>
      <c r="L28" s="44">
        <f t="shared" si="17"/>
        <v>103.82711231775639</v>
      </c>
      <c r="M28" s="44">
        <f t="shared" si="17"/>
        <v>116.63922086085967</v>
      </c>
      <c r="N28" s="44">
        <f t="shared" si="17"/>
        <v>130.44882782143071</v>
      </c>
    </row>
    <row r="29" spans="1:14" x14ac:dyDescent="0.3">
      <c r="A29" s="25" t="s">
        <v>20</v>
      </c>
      <c r="B29" s="36">
        <v>28977661</v>
      </c>
      <c r="C29" s="24">
        <v>28977661</v>
      </c>
      <c r="D29" s="24">
        <v>28977661</v>
      </c>
      <c r="E29" s="24">
        <v>28977661</v>
      </c>
      <c r="F29" s="24">
        <v>28977661</v>
      </c>
      <c r="G29" s="24">
        <v>28977661</v>
      </c>
      <c r="I29" s="44">
        <f t="shared" ref="I29:I32" si="18">B29/$B29*100</f>
        <v>100</v>
      </c>
      <c r="J29" s="44">
        <f t="shared" si="17"/>
        <v>100</v>
      </c>
      <c r="K29" s="44">
        <f t="shared" si="17"/>
        <v>100</v>
      </c>
      <c r="L29" s="44">
        <f t="shared" si="17"/>
        <v>100</v>
      </c>
      <c r="M29" s="44">
        <f t="shared" si="17"/>
        <v>100</v>
      </c>
      <c r="N29" s="44">
        <f t="shared" si="17"/>
        <v>100</v>
      </c>
    </row>
    <row r="30" spans="1:14" x14ac:dyDescent="0.3">
      <c r="A30" s="25" t="s">
        <v>21</v>
      </c>
      <c r="B30" s="36">
        <v>277398178</v>
      </c>
      <c r="C30" s="24">
        <v>261731001</v>
      </c>
      <c r="D30" s="24">
        <v>284048165</v>
      </c>
      <c r="E30" s="24">
        <v>292857533</v>
      </c>
      <c r="F30" s="24">
        <v>276988128</v>
      </c>
      <c r="G30" s="24">
        <v>311084122</v>
      </c>
      <c r="I30" s="44">
        <f t="shared" si="18"/>
        <v>100</v>
      </c>
      <c r="J30" s="44">
        <f t="shared" si="17"/>
        <v>94.352098087681028</v>
      </c>
      <c r="K30" s="44">
        <f t="shared" si="17"/>
        <v>102.39727133319528</v>
      </c>
      <c r="L30" s="44">
        <f t="shared" si="17"/>
        <v>105.57298361202648</v>
      </c>
      <c r="M30" s="44">
        <f t="shared" si="17"/>
        <v>99.852179995212509</v>
      </c>
      <c r="N30" s="44">
        <f t="shared" si="17"/>
        <v>112.14353469906354</v>
      </c>
    </row>
    <row r="31" spans="1:14" x14ac:dyDescent="0.3">
      <c r="A31" s="23" t="s">
        <v>22</v>
      </c>
      <c r="B31" s="36">
        <v>536892908</v>
      </c>
      <c r="C31" s="24">
        <v>563793955</v>
      </c>
      <c r="D31" s="24">
        <v>596358279</v>
      </c>
      <c r="E31" s="24">
        <v>586605872</v>
      </c>
      <c r="F31" s="24">
        <v>627045283</v>
      </c>
      <c r="G31" s="24">
        <v>780906275</v>
      </c>
      <c r="I31" s="44">
        <f t="shared" si="18"/>
        <v>100</v>
      </c>
      <c r="J31" s="44">
        <f t="shared" si="17"/>
        <v>105.01050518625961</v>
      </c>
      <c r="K31" s="44">
        <f t="shared" si="17"/>
        <v>111.07583469886326</v>
      </c>
      <c r="L31" s="44">
        <f t="shared" si="17"/>
        <v>109.25938176110159</v>
      </c>
      <c r="M31" s="44">
        <f t="shared" si="17"/>
        <v>116.79150043829598</v>
      </c>
      <c r="N31" s="44">
        <f t="shared" si="17"/>
        <v>145.44916935278275</v>
      </c>
    </row>
    <row r="32" spans="1:14" x14ac:dyDescent="0.3">
      <c r="A32" s="14" t="s">
        <v>12</v>
      </c>
      <c r="B32" s="33">
        <v>536892908</v>
      </c>
      <c r="C32" s="15">
        <v>563793955</v>
      </c>
      <c r="D32" s="15">
        <v>596358279</v>
      </c>
      <c r="E32" s="15">
        <v>586605872</v>
      </c>
      <c r="F32" s="15">
        <v>627045283</v>
      </c>
      <c r="G32" s="15">
        <v>780906275</v>
      </c>
      <c r="I32" s="48">
        <f t="shared" si="18"/>
        <v>100</v>
      </c>
      <c r="J32" s="48">
        <f t="shared" si="17"/>
        <v>105.01050518625961</v>
      </c>
      <c r="K32" s="48">
        <f t="shared" si="17"/>
        <v>111.07583469886326</v>
      </c>
      <c r="L32" s="48">
        <f t="shared" si="17"/>
        <v>109.25938176110159</v>
      </c>
      <c r="M32" s="48">
        <f t="shared" si="17"/>
        <v>116.79150043829598</v>
      </c>
      <c r="N32" s="48">
        <f t="shared" si="17"/>
        <v>145.44916935278275</v>
      </c>
    </row>
    <row r="33" spans="1:14" x14ac:dyDescent="0.3">
      <c r="A33" s="2"/>
      <c r="B33" s="31"/>
      <c r="C33" s="3"/>
      <c r="D33" s="3"/>
      <c r="E33" s="3"/>
      <c r="F33" s="3"/>
      <c r="G33" s="3"/>
      <c r="I33" s="41"/>
      <c r="J33" s="41"/>
      <c r="K33" s="41"/>
      <c r="L33" s="41"/>
      <c r="M33" s="41"/>
      <c r="N33" s="41"/>
    </row>
    <row r="34" spans="1:14" x14ac:dyDescent="0.3">
      <c r="A34" s="2"/>
      <c r="B34" s="31"/>
      <c r="C34" s="3"/>
      <c r="D34" s="3"/>
      <c r="E34" s="3"/>
      <c r="F34" s="3"/>
      <c r="G34" s="3"/>
      <c r="I34" s="41"/>
      <c r="J34" s="41"/>
      <c r="K34" s="41"/>
      <c r="L34" s="41"/>
      <c r="M34" s="41"/>
      <c r="N34" s="41"/>
    </row>
    <row r="35" spans="1:14" s="27" customFormat="1" x14ac:dyDescent="0.3">
      <c r="A35" s="22" t="s">
        <v>23</v>
      </c>
      <c r="B35" s="37">
        <v>584231922</v>
      </c>
      <c r="C35" s="26">
        <v>623240858</v>
      </c>
      <c r="D35" s="26">
        <v>554794738</v>
      </c>
      <c r="E35" s="26">
        <v>603355395</v>
      </c>
      <c r="F35" s="26">
        <v>719923753</v>
      </c>
      <c r="G35" s="26">
        <v>872154124</v>
      </c>
      <c r="H35"/>
      <c r="I35" s="45">
        <f>B35/$B35*100</f>
        <v>100</v>
      </c>
      <c r="J35" s="45">
        <f t="shared" ref="J35:N35" si="19">C35/$B35*100</f>
        <v>106.67696072930435</v>
      </c>
      <c r="K35" s="45">
        <f t="shared" si="19"/>
        <v>94.961387269078386</v>
      </c>
      <c r="L35" s="45">
        <f t="shared" si="19"/>
        <v>103.27326739260234</v>
      </c>
      <c r="M35" s="45">
        <f t="shared" si="19"/>
        <v>123.225679030938</v>
      </c>
      <c r="N35" s="45">
        <f t="shared" si="19"/>
        <v>149.28217564941616</v>
      </c>
    </row>
    <row r="36" spans="1:14" x14ac:dyDescent="0.3">
      <c r="A36" s="8" t="s">
        <v>24</v>
      </c>
      <c r="B36" s="37">
        <v>414267261</v>
      </c>
      <c r="C36" s="9">
        <v>439901330</v>
      </c>
      <c r="D36" s="9">
        <v>355677191</v>
      </c>
      <c r="E36" s="9">
        <v>421567828</v>
      </c>
      <c r="F36" s="9">
        <v>502387606</v>
      </c>
      <c r="G36" s="9">
        <v>629420898</v>
      </c>
      <c r="I36" s="45">
        <f t="shared" ref="I36:I45" si="20">B36/$B36*100</f>
        <v>100</v>
      </c>
      <c r="J36" s="45">
        <f t="shared" ref="J36:J45" si="21">C36/$B36*100</f>
        <v>106.18780951652369</v>
      </c>
      <c r="K36" s="45">
        <f t="shared" ref="K36:K45" si="22">D36/$B36*100</f>
        <v>85.856939344284797</v>
      </c>
      <c r="L36" s="45">
        <f t="shared" ref="L36:L45" si="23">E36/$B36*100</f>
        <v>101.76228432398378</v>
      </c>
      <c r="M36" s="45">
        <f t="shared" ref="M36:M45" si="24">F36/$B36*100</f>
        <v>121.27137558186138</v>
      </c>
      <c r="N36" s="45">
        <f t="shared" ref="N36:N45" si="25">G36/$B36*100</f>
        <v>151.93594986981122</v>
      </c>
    </row>
    <row r="37" spans="1:14" x14ac:dyDescent="0.3">
      <c r="A37" s="8" t="s">
        <v>25</v>
      </c>
      <c r="B37" s="37">
        <v>169964661</v>
      </c>
      <c r="C37" s="9">
        <v>183339528</v>
      </c>
      <c r="D37" s="9">
        <v>199117547</v>
      </c>
      <c r="E37" s="9">
        <v>181787567</v>
      </c>
      <c r="F37" s="9">
        <v>217536147</v>
      </c>
      <c r="G37" s="9">
        <v>242733226</v>
      </c>
      <c r="I37" s="45">
        <f t="shared" si="20"/>
        <v>100</v>
      </c>
      <c r="J37" s="45">
        <f t="shared" si="21"/>
        <v>107.86920464601756</v>
      </c>
      <c r="K37" s="45">
        <f t="shared" si="22"/>
        <v>117.1523220347552</v>
      </c>
      <c r="L37" s="45">
        <f t="shared" si="23"/>
        <v>106.95609659704498</v>
      </c>
      <c r="M37" s="45">
        <f t="shared" si="24"/>
        <v>127.98904532278037</v>
      </c>
      <c r="N37" s="45">
        <f t="shared" si="25"/>
        <v>142.81393824566862</v>
      </c>
    </row>
    <row r="38" spans="1:14" x14ac:dyDescent="0.3">
      <c r="A38" s="8" t="s">
        <v>26</v>
      </c>
      <c r="B38" s="37">
        <v>181601525</v>
      </c>
      <c r="C38" s="9">
        <v>166711163</v>
      </c>
      <c r="D38" s="9">
        <v>167743565</v>
      </c>
      <c r="E38" s="9">
        <v>179043415</v>
      </c>
      <c r="F38" s="9">
        <v>140378849</v>
      </c>
      <c r="G38" s="9">
        <v>171426497</v>
      </c>
      <c r="I38" s="45">
        <f t="shared" si="20"/>
        <v>100</v>
      </c>
      <c r="J38" s="45">
        <f t="shared" si="21"/>
        <v>91.800530309423337</v>
      </c>
      <c r="K38" s="45">
        <f t="shared" si="22"/>
        <v>92.369028839377862</v>
      </c>
      <c r="L38" s="45">
        <f t="shared" si="23"/>
        <v>98.591360948097758</v>
      </c>
      <c r="M38" s="45">
        <f t="shared" si="24"/>
        <v>77.300479167231657</v>
      </c>
      <c r="N38" s="45">
        <f t="shared" si="25"/>
        <v>94.397058064352706</v>
      </c>
    </row>
    <row r="39" spans="1:14" x14ac:dyDescent="0.3">
      <c r="A39" s="8" t="s">
        <v>27</v>
      </c>
      <c r="B39" s="37">
        <v>-11636864</v>
      </c>
      <c r="C39" s="9">
        <v>16628365</v>
      </c>
      <c r="D39" s="9">
        <v>31373982</v>
      </c>
      <c r="E39" s="9">
        <v>2744152</v>
      </c>
      <c r="F39" s="9">
        <v>77157298</v>
      </c>
      <c r="G39" s="9">
        <v>71306729</v>
      </c>
      <c r="I39" s="45">
        <f t="shared" si="20"/>
        <v>100</v>
      </c>
      <c r="J39" s="45">
        <f t="shared" si="21"/>
        <v>-142.89386728245685</v>
      </c>
      <c r="K39" s="45">
        <f t="shared" si="22"/>
        <v>-269.60856464422028</v>
      </c>
      <c r="L39" s="45">
        <f t="shared" si="23"/>
        <v>-23.581542243683522</v>
      </c>
      <c r="M39" s="45">
        <f t="shared" si="24"/>
        <v>-663.04201888068815</v>
      </c>
      <c r="N39" s="45">
        <f t="shared" si="25"/>
        <v>-612.76585341205327</v>
      </c>
    </row>
    <row r="40" spans="1:14" x14ac:dyDescent="0.3">
      <c r="A40" s="8" t="s">
        <v>28</v>
      </c>
      <c r="B40" s="37">
        <v>25005786</v>
      </c>
      <c r="C40" s="9">
        <v>26318759</v>
      </c>
      <c r="D40" s="9">
        <v>58851458</v>
      </c>
      <c r="E40" s="9">
        <v>34891216</v>
      </c>
      <c r="F40" s="9">
        <v>27002846</v>
      </c>
      <c r="G40" s="9">
        <v>56937392</v>
      </c>
      <c r="I40" s="45">
        <f t="shared" si="20"/>
        <v>100</v>
      </c>
      <c r="J40" s="45">
        <f t="shared" si="21"/>
        <v>105.25067678336526</v>
      </c>
      <c r="K40" s="45">
        <f t="shared" si="22"/>
        <v>235.35136228071374</v>
      </c>
      <c r="L40" s="45">
        <f t="shared" si="23"/>
        <v>139.53257058186452</v>
      </c>
      <c r="M40" s="45">
        <f t="shared" si="24"/>
        <v>107.98639162952126</v>
      </c>
      <c r="N40" s="45">
        <f t="shared" si="25"/>
        <v>227.69686983644505</v>
      </c>
    </row>
    <row r="41" spans="1:14" x14ac:dyDescent="0.3">
      <c r="A41" s="8" t="s">
        <v>29</v>
      </c>
      <c r="B41" s="37">
        <v>21164540</v>
      </c>
      <c r="C41" s="9">
        <v>21360788</v>
      </c>
      <c r="D41" s="9">
        <v>52550366</v>
      </c>
      <c r="E41" s="9">
        <v>32603207</v>
      </c>
      <c r="F41" s="9">
        <v>31304823</v>
      </c>
      <c r="G41" s="9">
        <v>48798165</v>
      </c>
      <c r="I41" s="45">
        <f t="shared" si="20"/>
        <v>100</v>
      </c>
      <c r="J41" s="45">
        <f t="shared" si="21"/>
        <v>100.92724906848909</v>
      </c>
      <c r="K41" s="45">
        <f t="shared" si="22"/>
        <v>248.29439241297001</v>
      </c>
      <c r="L41" s="45">
        <f t="shared" si="23"/>
        <v>154.04637662807696</v>
      </c>
      <c r="M41" s="45">
        <f t="shared" si="24"/>
        <v>147.91166262059085</v>
      </c>
      <c r="N41" s="45">
        <f t="shared" si="25"/>
        <v>230.5656773074208</v>
      </c>
    </row>
    <row r="42" spans="1:14" x14ac:dyDescent="0.3">
      <c r="A42" s="8" t="s">
        <v>30</v>
      </c>
      <c r="B42" s="37">
        <v>-7795618</v>
      </c>
      <c r="C42" s="9">
        <v>21586336</v>
      </c>
      <c r="D42" s="9">
        <v>37675074</v>
      </c>
      <c r="E42" s="9">
        <v>5032161</v>
      </c>
      <c r="F42" s="9">
        <v>77581119</v>
      </c>
      <c r="G42" s="9">
        <v>78779852</v>
      </c>
      <c r="I42" s="45">
        <f t="shared" si="20"/>
        <v>100</v>
      </c>
      <c r="J42" s="45">
        <f t="shared" si="21"/>
        <v>-276.90346037992117</v>
      </c>
      <c r="K42" s="45">
        <f t="shared" si="22"/>
        <v>-483.28527642067638</v>
      </c>
      <c r="L42" s="45">
        <f t="shared" si="23"/>
        <v>-64.551149119928652</v>
      </c>
      <c r="M42" s="45">
        <f t="shared" si="24"/>
        <v>-995.18882274631721</v>
      </c>
      <c r="N42" s="45">
        <f t="shared" si="25"/>
        <v>-1010.565833266843</v>
      </c>
    </row>
    <row r="43" spans="1:14" x14ac:dyDescent="0.3">
      <c r="A43" s="8" t="s">
        <v>31</v>
      </c>
      <c r="B43" s="37">
        <v>-15614064</v>
      </c>
      <c r="C43" s="9">
        <v>29084614</v>
      </c>
      <c r="D43" s="9">
        <v>55925742</v>
      </c>
      <c r="E43" s="9">
        <v>-12135799</v>
      </c>
      <c r="F43" s="9">
        <v>49886463</v>
      </c>
      <c r="G43" s="9">
        <v>69715218</v>
      </c>
      <c r="I43" s="45">
        <f t="shared" si="20"/>
        <v>100</v>
      </c>
      <c r="J43" s="45">
        <f t="shared" si="21"/>
        <v>-186.27190204933191</v>
      </c>
      <c r="K43" s="45">
        <f t="shared" si="22"/>
        <v>-358.17543722121286</v>
      </c>
      <c r="L43" s="45">
        <f t="shared" si="23"/>
        <v>77.723512597360951</v>
      </c>
      <c r="M43" s="45">
        <f t="shared" si="24"/>
        <v>-319.49698041458009</v>
      </c>
      <c r="N43" s="45">
        <f t="shared" si="25"/>
        <v>-446.48989526365466</v>
      </c>
    </row>
    <row r="44" spans="1:14" x14ac:dyDescent="0.3">
      <c r="A44" s="8" t="s">
        <v>32</v>
      </c>
      <c r="B44" s="37">
        <v>53113</v>
      </c>
      <c r="C44" s="9">
        <v>9170636</v>
      </c>
      <c r="D44" s="9">
        <v>6872128</v>
      </c>
      <c r="E44" s="9">
        <v>3733606</v>
      </c>
      <c r="F44" s="9">
        <v>9648575</v>
      </c>
      <c r="G44" s="9">
        <v>13846499</v>
      </c>
      <c r="I44" s="45">
        <f t="shared" si="20"/>
        <v>100</v>
      </c>
      <c r="J44" s="45">
        <f t="shared" si="21"/>
        <v>17266.273793609849</v>
      </c>
      <c r="K44" s="45">
        <f t="shared" si="22"/>
        <v>12938.692975354434</v>
      </c>
      <c r="L44" s="45">
        <f t="shared" si="23"/>
        <v>7029.5520870596647</v>
      </c>
      <c r="M44" s="45">
        <f t="shared" si="24"/>
        <v>18166.126936908102</v>
      </c>
      <c r="N44" s="45">
        <f t="shared" si="25"/>
        <v>26069.886845028526</v>
      </c>
    </row>
    <row r="45" spans="1:14" s="27" customFormat="1" x14ac:dyDescent="0.3">
      <c r="A45" s="22" t="s">
        <v>33</v>
      </c>
      <c r="B45" s="37">
        <v>-15667177</v>
      </c>
      <c r="C45" s="26">
        <v>22317164</v>
      </c>
      <c r="D45" s="26">
        <v>51364755</v>
      </c>
      <c r="E45" s="26">
        <v>-15869405</v>
      </c>
      <c r="F45" s="26">
        <v>40237888</v>
      </c>
      <c r="G45" s="26">
        <v>55868719</v>
      </c>
      <c r="H45"/>
      <c r="I45" s="45">
        <f t="shared" si="20"/>
        <v>100</v>
      </c>
      <c r="J45" s="45">
        <f t="shared" si="21"/>
        <v>-142.44534289744732</v>
      </c>
      <c r="K45" s="45">
        <f t="shared" si="22"/>
        <v>-327.84945877614075</v>
      </c>
      <c r="L45" s="45">
        <f t="shared" si="23"/>
        <v>101.29077497496837</v>
      </c>
      <c r="M45" s="45">
        <f t="shared" si="24"/>
        <v>-256.82921690359404</v>
      </c>
      <c r="N45" s="45">
        <f t="shared" si="25"/>
        <v>-356.59722871580499</v>
      </c>
    </row>
  </sheetData>
  <mergeCells count="2">
    <mergeCell ref="B2:B3"/>
    <mergeCell ref="I2:N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2020-03-03T10:26:59Z</dcterms:modified>
</cp:coreProperties>
</file>