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K46" i="1" l="1"/>
  <c r="I50" i="1"/>
  <c r="I44" i="1"/>
  <c r="E42" i="1"/>
  <c r="F42" i="1" s="1"/>
  <c r="F44" i="1"/>
  <c r="F45" i="1"/>
  <c r="F46" i="1"/>
  <c r="F47" i="1"/>
  <c r="F48" i="1"/>
  <c r="F49" i="1"/>
  <c r="F50" i="1"/>
  <c r="F51" i="1"/>
  <c r="F52" i="1"/>
  <c r="F43" i="1"/>
  <c r="E44" i="1"/>
  <c r="E45" i="1"/>
  <c r="E46" i="1"/>
  <c r="E47" i="1"/>
  <c r="E48" i="1"/>
  <c r="E49" i="1"/>
  <c r="E50" i="1"/>
  <c r="E51" i="1"/>
  <c r="E52" i="1"/>
  <c r="E43" i="1"/>
  <c r="L6" i="1"/>
  <c r="L7" i="1"/>
  <c r="L8" i="1"/>
  <c r="L9" i="1"/>
  <c r="L10" i="1"/>
  <c r="L11" i="1"/>
  <c r="L13" i="1"/>
  <c r="L14" i="1"/>
  <c r="L15" i="1"/>
  <c r="L16" i="1"/>
  <c r="L17" i="1"/>
  <c r="L18" i="1"/>
  <c r="L21" i="1"/>
  <c r="L22" i="1"/>
  <c r="L23" i="1"/>
  <c r="L24" i="1"/>
  <c r="L25" i="1"/>
  <c r="L26" i="1"/>
  <c r="L27" i="1"/>
  <c r="L28" i="1"/>
  <c r="L31" i="1"/>
  <c r="L5" i="1"/>
  <c r="K6" i="1"/>
  <c r="K7" i="1"/>
  <c r="K8" i="1"/>
  <c r="K9" i="1"/>
  <c r="K10" i="1"/>
  <c r="K11" i="1"/>
  <c r="K13" i="1"/>
  <c r="K14" i="1"/>
  <c r="K15" i="1"/>
  <c r="K16" i="1"/>
  <c r="K17" i="1"/>
  <c r="K18" i="1"/>
  <c r="K21" i="1"/>
  <c r="K22" i="1"/>
  <c r="K23" i="1"/>
  <c r="K24" i="1"/>
  <c r="K25" i="1"/>
  <c r="K26" i="1"/>
  <c r="K27" i="1"/>
  <c r="K28" i="1"/>
  <c r="K31" i="1"/>
  <c r="K5" i="1"/>
  <c r="F6" i="1"/>
  <c r="F7" i="1"/>
  <c r="F8" i="1"/>
  <c r="F9" i="1"/>
  <c r="F10" i="1"/>
  <c r="F13" i="1"/>
  <c r="F14" i="1"/>
  <c r="F15" i="1"/>
  <c r="F16" i="1"/>
  <c r="F17" i="1"/>
  <c r="F18" i="1"/>
  <c r="F19" i="1"/>
  <c r="F31" i="1"/>
  <c r="F5" i="1"/>
  <c r="E6" i="1"/>
  <c r="E7" i="1"/>
  <c r="E8" i="1"/>
  <c r="E9" i="1"/>
  <c r="E10" i="1"/>
  <c r="E13" i="1"/>
  <c r="E14" i="1"/>
  <c r="E15" i="1"/>
  <c r="E16" i="1"/>
  <c r="E17" i="1"/>
  <c r="E18" i="1"/>
  <c r="E19" i="1"/>
  <c r="E31" i="1"/>
  <c r="E5" i="1"/>
</calcChain>
</file>

<file path=xl/sharedStrings.xml><?xml version="1.0" encoding="utf-8"?>
<sst xmlns="http://schemas.openxmlformats.org/spreadsheetml/2006/main" count="161" uniqueCount="93">
  <si>
    <t>2017/12</t>
  </si>
  <si>
    <t>VESTL</t>
  </si>
  <si>
    <t>CARİ / DÖNEN VARLIKLAR</t>
  </si>
  <si>
    <t>Hazır Değerler</t>
  </si>
  <si>
    <t>Menkul Kıymetler (Net)</t>
  </si>
  <si>
    <t>Ticari Alacaklar (net)</t>
  </si>
  <si>
    <t>Finansal Kiralama Alacakları (net)</t>
  </si>
  <si>
    <t>İlişkili Taraflardan Alacaklar (net)</t>
  </si>
  <si>
    <t>Diğer Alacaklar (net)</t>
  </si>
  <si>
    <t>Canlı Varlıklar (net)</t>
  </si>
  <si>
    <t>Stoklar (net)</t>
  </si>
  <si>
    <t>Devam Eden İnşaat Sözleşmelerinden Alacaklar (net)</t>
  </si>
  <si>
    <t>Ertelenen Vergi Varlıkları</t>
  </si>
  <si>
    <t>Diğer Cari/Dönen Varlıklar</t>
  </si>
  <si>
    <t>CARİ OLMAYAN / DURAN VARLIKLAR</t>
  </si>
  <si>
    <t>Diğer Alacaklar</t>
  </si>
  <si>
    <t>Finansal Varlıklar</t>
  </si>
  <si>
    <t>Pozitif/Negatif Şerefiye (net)</t>
  </si>
  <si>
    <t>Yatırım Amaçlı Gayrimenkuller (net)</t>
  </si>
  <si>
    <t>Maddi Varlıklar (net)</t>
  </si>
  <si>
    <t>Maddi Olmayan Varlıklar (net)</t>
  </si>
  <si>
    <t>Diğer Cari Olmayan/Duran Varlıklar</t>
  </si>
  <si>
    <t>TOPLAM VARLIKLAR</t>
  </si>
  <si>
    <t>KISA VADELİ YÜKÜMLÜLÜKLER</t>
  </si>
  <si>
    <t>Finansal Borçlar (net)</t>
  </si>
  <si>
    <t>Uzun Vadeli Finansal Borçların Kısa Vadeli Kısımları (net)</t>
  </si>
  <si>
    <t>Finansal Kiralama İşlemlerinden Borçlar (net)</t>
  </si>
  <si>
    <t>Diğer Finansal Yükümlülükler (net)</t>
  </si>
  <si>
    <t>Ticari Borçlar (net)</t>
  </si>
  <si>
    <t>İlişkili Taraflara Borçlar (net)</t>
  </si>
  <si>
    <t>Diğer Borçlar</t>
  </si>
  <si>
    <t>Alınan Avanslar</t>
  </si>
  <si>
    <t>Devam Eden İnşaat Sözleşmeleri Hakediş Bedelleri (net)</t>
  </si>
  <si>
    <t>Borç Karşılıkları</t>
  </si>
  <si>
    <t>Ertelenen Vergi Yükümlülüğü</t>
  </si>
  <si>
    <t>Diğer Yükümlülükler (net)</t>
  </si>
  <si>
    <t>UZUN VADELİ YÜKÜMLÜLÜKLER</t>
  </si>
  <si>
    <t>ANA ORTAKLIK DIŞI PAYLAR</t>
  </si>
  <si>
    <t>ÖZ SERMAYE (ANA ORTAKLIĞA AİT)</t>
  </si>
  <si>
    <t>Sermaye</t>
  </si>
  <si>
    <t>Karşılıklı İştirak Sermaye Düzeltmesi</t>
  </si>
  <si>
    <t>Sermaye Yedekleri</t>
  </si>
  <si>
    <t>Hisse Senetleri İhraç Primleri</t>
  </si>
  <si>
    <t>Hisse Senedi İptal Karları</t>
  </si>
  <si>
    <t>Yeniden Değerleme Fonu</t>
  </si>
  <si>
    <t>Finansal Varlıklar Değer Artış Fonu</t>
  </si>
  <si>
    <t>Öz Sermaye Enflasyon Düzeltmesi Farkları</t>
  </si>
  <si>
    <t>Kar Yedekleri</t>
  </si>
  <si>
    <t>Yasal Yedekler</t>
  </si>
  <si>
    <t>Statü Yedekleri</t>
  </si>
  <si>
    <t>Olağanüstü Yedek</t>
  </si>
  <si>
    <t>Özel Yedekler</t>
  </si>
  <si>
    <t>Serm. Ekl. İşt. His. ve Gayrimenkul Sat. Kazanç</t>
  </si>
  <si>
    <t>Yabancı Para Çevrim Farkları</t>
  </si>
  <si>
    <t>Net Dönem Karı</t>
  </si>
  <si>
    <t>Dönem Zararı (-)</t>
  </si>
  <si>
    <t>Geçmiş Yıl Karları</t>
  </si>
  <si>
    <t>Geçmiş Yıl Zararları (-)</t>
  </si>
  <si>
    <t>TOPLAM ÖZ SERMAYE VE YÜKÜMLÜLÜKLER</t>
  </si>
  <si>
    <t>ESAS FAALİYET GELİRLERİ</t>
  </si>
  <si>
    <t>SATIŞ GELİRLERİ (NET)</t>
  </si>
  <si>
    <t>SATIŞLARIN MALİYETİ (-)</t>
  </si>
  <si>
    <t>HİZMET GELİRLERİ (NET)</t>
  </si>
  <si>
    <t>ESAS FAALİYETLERDEN DİĞER GELİRLER / FAİZ+TEMETTÜ+KİRA (NET)</t>
  </si>
  <si>
    <t>BRÜT ESAS FAALİYET KARI/ZARARI</t>
  </si>
  <si>
    <t>FAALİYET GİDERLERİ (-)</t>
  </si>
  <si>
    <t>NET ESAS FAALİYET KARI/ZARARI</t>
  </si>
  <si>
    <t>DİĞER FAALİYETLERDEN GELİR VE KARLAR</t>
  </si>
  <si>
    <t>DİĞER FAALİYETLERDEN GİDER VE ZARARLAR (-)</t>
  </si>
  <si>
    <t>FİNANSMAN GELİRLERİ/GİDERLERİ</t>
  </si>
  <si>
    <t>FAALİYET KARI VEYA ZARARI</t>
  </si>
  <si>
    <t>NET PARASAL POZİSYON KARI / ZARARI</t>
  </si>
  <si>
    <t>ANA ORTAKLIK DIŞI KAR/ZARAR</t>
  </si>
  <si>
    <t>VERGİ ÖNCESİ KAR/ZARAR</t>
  </si>
  <si>
    <t>VERGİLER</t>
  </si>
  <si>
    <t>NET DÖNEM KARI/ZARARI</t>
  </si>
  <si>
    <t>DÖNEM İÇİ AYRILAN KIDEM TAZMİNATI</t>
  </si>
  <si>
    <t>AMORTİSMAN GİDERLERİ , İTFA VE TÜKENME PAYLARI</t>
  </si>
  <si>
    <t>Amortisman Giderleri</t>
  </si>
  <si>
    <t>İtfa ve Tükenme Payları</t>
  </si>
  <si>
    <t>CARİ DÖNEMDE DURAN VARLIK HAREKETLERİ</t>
  </si>
  <si>
    <t>Satın Alınan, İmal veya İnşa Edilen Maddi Duran Varlıkların Maliyeti</t>
  </si>
  <si>
    <t>Satılan veya Hurdaya Ayrılan Maddi Duran Varlık Maliyeti (Net)</t>
  </si>
  <si>
    <t>2018/12</t>
  </si>
  <si>
    <t>VESTEL A.Ş. BİLANÇOSU</t>
  </si>
  <si>
    <t>MUTLAK</t>
  </si>
  <si>
    <t>NİSBİ</t>
  </si>
  <si>
    <t xml:space="preserve">MUTLAK </t>
  </si>
  <si>
    <t>FVÖK</t>
  </si>
  <si>
    <t>VSNK</t>
  </si>
  <si>
    <t>Faaliyet kaldıracı</t>
  </si>
  <si>
    <t>Finansal kaldıraç</t>
  </si>
  <si>
    <t>Bileşik Kaldıraç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</si>
</sst>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7030A0"/>
      <name val="Calibri"/>
      <family val="2"/>
      <charset val="162"/>
      <scheme val="minor"/>
    </font>
    <font>
      <b/>
      <sz val="12"/>
      <color rgb="FF7030A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indent="1"/>
    </xf>
    <xf numFmtId="0" fontId="3" fillId="0" borderId="0" xfId="0" applyFont="1" applyAlignment="1"/>
    <xf numFmtId="0" fontId="1" fillId="0" borderId="0" xfId="0" applyFont="1" applyAlignment="1">
      <alignment horizontal="left" indent="2"/>
    </xf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65" fontId="0" fillId="0" borderId="0" xfId="2" applyNumberFormat="1" applyFont="1" applyAlignment="1">
      <alignment horizontal="center"/>
    </xf>
    <xf numFmtId="165" fontId="0" fillId="0" borderId="0" xfId="2" applyNumberFormat="1" applyFont="1"/>
    <xf numFmtId="0" fontId="6" fillId="0" borderId="0" xfId="0" applyFont="1" applyAlignment="1"/>
    <xf numFmtId="164" fontId="6" fillId="0" borderId="0" xfId="0" applyNumberFormat="1" applyFont="1"/>
    <xf numFmtId="165" fontId="6" fillId="0" borderId="0" xfId="2" applyNumberFormat="1" applyFont="1" applyAlignment="1">
      <alignment horizontal="center"/>
    </xf>
    <xf numFmtId="165" fontId="6" fillId="0" borderId="0" xfId="2" applyNumberFormat="1" applyFont="1"/>
    <xf numFmtId="0" fontId="7" fillId="0" borderId="0" xfId="0" applyFont="1" applyAlignment="1"/>
    <xf numFmtId="0" fontId="8" fillId="0" borderId="0" xfId="0" applyFont="1" applyAlignment="1"/>
    <xf numFmtId="164" fontId="7" fillId="0" borderId="0" xfId="0" applyNumberFormat="1" applyFont="1"/>
    <xf numFmtId="165" fontId="7" fillId="0" borderId="0" xfId="2" applyNumberFormat="1" applyFont="1"/>
    <xf numFmtId="164" fontId="8" fillId="0" borderId="0" xfId="0" applyNumberFormat="1" applyFont="1"/>
    <xf numFmtId="165" fontId="8" fillId="0" borderId="0" xfId="2" applyNumberFormat="1" applyFont="1" applyAlignment="1">
      <alignment horizontal="center"/>
    </xf>
    <xf numFmtId="9" fontId="0" fillId="0" borderId="0" xfId="2" applyNumberFormat="1" applyFont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/>
    <xf numFmtId="43" fontId="0" fillId="0" borderId="0" xfId="1" applyFont="1" applyAlignment="1">
      <alignment horizontal="center"/>
    </xf>
  </cellXfs>
  <cellStyles count="3">
    <cellStyle name="Normal" xfId="0" builtinId="0"/>
    <cellStyle name="Virgül" xfId="1" builtinId="3"/>
    <cellStyle name="Yüzd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2"/>
  <sheetViews>
    <sheetView tabSelected="1" topLeftCell="A30" zoomScale="115" zoomScaleNormal="115" workbookViewId="0">
      <selection activeCell="H44" sqref="H44:L50"/>
    </sheetView>
  </sheetViews>
  <sheetFormatPr defaultRowHeight="15" x14ac:dyDescent="0.25"/>
  <cols>
    <col min="2" max="2" width="43.140625" bestFit="1" customWidth="1"/>
    <col min="3" max="4" width="17.28515625" bestFit="1" customWidth="1"/>
    <col min="5" max="5" width="16" bestFit="1" customWidth="1"/>
    <col min="6" max="6" width="10.7109375" customWidth="1"/>
    <col min="7" max="7" width="1" customWidth="1"/>
    <col min="8" max="8" width="52.7109375" bestFit="1" customWidth="1"/>
    <col min="9" max="9" width="22.42578125" bestFit="1" customWidth="1"/>
    <col min="10" max="10" width="16.7109375" bestFit="1" customWidth="1"/>
    <col min="11" max="11" width="15.5703125" bestFit="1" customWidth="1"/>
  </cols>
  <sheetData>
    <row r="2" spans="2:12" ht="23.25" x14ac:dyDescent="0.35">
      <c r="B2" s="9" t="s">
        <v>84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ht="6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s="6" customFormat="1" ht="15.75" x14ac:dyDescent="0.25">
      <c r="C4" s="6" t="s">
        <v>0</v>
      </c>
      <c r="D4" s="6" t="s">
        <v>83</v>
      </c>
      <c r="E4" s="6" t="s">
        <v>85</v>
      </c>
      <c r="F4" s="6" t="s">
        <v>86</v>
      </c>
      <c r="G4" s="8"/>
      <c r="I4" s="6" t="s">
        <v>0</v>
      </c>
      <c r="J4" s="6" t="s">
        <v>83</v>
      </c>
      <c r="K4" s="6" t="s">
        <v>87</v>
      </c>
      <c r="L4" s="6" t="s">
        <v>86</v>
      </c>
    </row>
    <row r="5" spans="2:12" x14ac:dyDescent="0.25">
      <c r="B5" s="12" t="s">
        <v>2</v>
      </c>
      <c r="C5" s="13">
        <v>8980250000</v>
      </c>
      <c r="D5" s="13">
        <v>10036226000</v>
      </c>
      <c r="E5" s="13">
        <f>D5-C5</f>
        <v>1055976000</v>
      </c>
      <c r="F5" s="14">
        <f>E5/C5</f>
        <v>0.11758870855488433</v>
      </c>
      <c r="G5" s="7"/>
      <c r="H5" s="12" t="s">
        <v>23</v>
      </c>
      <c r="I5" s="13">
        <v>10224819000</v>
      </c>
      <c r="J5" s="13">
        <v>13556998000</v>
      </c>
      <c r="K5" s="13">
        <f>J5-I5</f>
        <v>3332179000</v>
      </c>
      <c r="L5" s="15">
        <f>K5/I5</f>
        <v>0.32589124560542343</v>
      </c>
    </row>
    <row r="6" spans="2:12" x14ac:dyDescent="0.25">
      <c r="B6" s="2" t="s">
        <v>3</v>
      </c>
      <c r="C6" s="5">
        <v>2000337000</v>
      </c>
      <c r="D6" s="5">
        <v>3085661000</v>
      </c>
      <c r="E6" s="5">
        <f t="shared" ref="E6:E31" si="0">D6-C6</f>
        <v>1085324000</v>
      </c>
      <c r="F6" s="10">
        <f t="shared" ref="F6:F31" si="1">E6/C6</f>
        <v>0.54257057685779941</v>
      </c>
      <c r="G6" s="7"/>
      <c r="H6" s="2" t="s">
        <v>24</v>
      </c>
      <c r="I6" s="5">
        <v>1341892000</v>
      </c>
      <c r="J6" s="5">
        <v>4427098000</v>
      </c>
      <c r="K6" s="5">
        <f t="shared" ref="K6:K31" si="2">J6-I6</f>
        <v>3085206000</v>
      </c>
      <c r="L6" s="11">
        <f t="shared" ref="L6:L31" si="3">K6/I6</f>
        <v>2.2991462800284972</v>
      </c>
    </row>
    <row r="7" spans="2:12" x14ac:dyDescent="0.25">
      <c r="B7" s="2" t="s">
        <v>5</v>
      </c>
      <c r="C7" s="5">
        <v>3662822000</v>
      </c>
      <c r="D7" s="5">
        <v>3583266000</v>
      </c>
      <c r="E7" s="5">
        <f t="shared" si="0"/>
        <v>-79556000</v>
      </c>
      <c r="F7" s="10">
        <f t="shared" si="1"/>
        <v>-2.171986517499349E-2</v>
      </c>
      <c r="G7" s="7"/>
      <c r="H7" s="2" t="s">
        <v>25</v>
      </c>
      <c r="I7" s="5">
        <v>2142397000</v>
      </c>
      <c r="J7" s="5">
        <v>2000447000</v>
      </c>
      <c r="K7" s="5">
        <f t="shared" si="2"/>
        <v>-141950000</v>
      </c>
      <c r="L7" s="11">
        <f t="shared" si="3"/>
        <v>-6.6257561040274054E-2</v>
      </c>
    </row>
    <row r="8" spans="2:12" x14ac:dyDescent="0.25">
      <c r="B8" s="2" t="s">
        <v>8</v>
      </c>
      <c r="C8" s="5">
        <v>261521000</v>
      </c>
      <c r="D8" s="5">
        <v>276971000</v>
      </c>
      <c r="E8" s="5">
        <f t="shared" si="0"/>
        <v>15450000</v>
      </c>
      <c r="F8" s="10">
        <f t="shared" si="1"/>
        <v>5.9077473701920687E-2</v>
      </c>
      <c r="G8" s="7"/>
      <c r="H8" s="2" t="s">
        <v>28</v>
      </c>
      <c r="I8" s="5">
        <v>5751347000</v>
      </c>
      <c r="J8" s="5">
        <v>5792577000</v>
      </c>
      <c r="K8" s="5">
        <f t="shared" si="2"/>
        <v>41230000</v>
      </c>
      <c r="L8" s="11">
        <f t="shared" si="3"/>
        <v>7.1687554237294324E-3</v>
      </c>
    </row>
    <row r="9" spans="2:12" x14ac:dyDescent="0.25">
      <c r="B9" s="2" t="s">
        <v>10</v>
      </c>
      <c r="C9" s="5">
        <v>2944179000</v>
      </c>
      <c r="D9" s="5">
        <v>2861739000</v>
      </c>
      <c r="E9" s="5">
        <f t="shared" si="0"/>
        <v>-82440000</v>
      </c>
      <c r="F9" s="10">
        <f t="shared" si="1"/>
        <v>-2.8001014883945574E-2</v>
      </c>
      <c r="G9" s="7"/>
      <c r="H9" s="2" t="s">
        <v>30</v>
      </c>
      <c r="I9" s="5">
        <v>10095000</v>
      </c>
      <c r="J9" s="5">
        <v>50728000</v>
      </c>
      <c r="K9" s="5">
        <f t="shared" si="2"/>
        <v>40633000</v>
      </c>
      <c r="L9" s="11">
        <f t="shared" si="3"/>
        <v>4.0250619118375432</v>
      </c>
    </row>
    <row r="10" spans="2:12" x14ac:dyDescent="0.25">
      <c r="B10" s="2" t="s">
        <v>13</v>
      </c>
      <c r="C10" s="5">
        <v>28394000</v>
      </c>
      <c r="D10" s="5">
        <v>39283000</v>
      </c>
      <c r="E10" s="5">
        <f t="shared" si="0"/>
        <v>10889000</v>
      </c>
      <c r="F10" s="10">
        <f t="shared" si="1"/>
        <v>0.38349651334789042</v>
      </c>
      <c r="G10" s="7"/>
      <c r="H10" s="2" t="s">
        <v>33</v>
      </c>
      <c r="I10" s="5">
        <v>403308000</v>
      </c>
      <c r="J10" s="5">
        <v>554699000</v>
      </c>
      <c r="K10" s="5">
        <f t="shared" si="2"/>
        <v>151391000</v>
      </c>
      <c r="L10" s="11">
        <f t="shared" si="3"/>
        <v>0.37537316393426362</v>
      </c>
    </row>
    <row r="11" spans="2:12" x14ac:dyDescent="0.25">
      <c r="E11" s="5"/>
      <c r="F11" s="10"/>
      <c r="G11" s="7"/>
      <c r="H11" s="2" t="s">
        <v>35</v>
      </c>
      <c r="I11" s="5">
        <v>295477000</v>
      </c>
      <c r="J11" s="5">
        <v>375735000</v>
      </c>
      <c r="K11" s="5">
        <f t="shared" si="2"/>
        <v>80258000</v>
      </c>
      <c r="L11" s="11">
        <f t="shared" si="3"/>
        <v>0.27162181828027226</v>
      </c>
    </row>
    <row r="12" spans="2:12" x14ac:dyDescent="0.25">
      <c r="E12" s="5"/>
      <c r="F12" s="10"/>
      <c r="G12" s="7"/>
      <c r="K12" s="5"/>
      <c r="L12" s="11"/>
    </row>
    <row r="13" spans="2:12" x14ac:dyDescent="0.25">
      <c r="B13" s="12" t="s">
        <v>14</v>
      </c>
      <c r="C13" s="13">
        <v>4865411000</v>
      </c>
      <c r="D13" s="13">
        <v>7924596000</v>
      </c>
      <c r="E13" s="13">
        <f t="shared" si="0"/>
        <v>3059185000</v>
      </c>
      <c r="F13" s="14">
        <f t="shared" si="1"/>
        <v>0.62876188671419542</v>
      </c>
      <c r="G13" s="7"/>
      <c r="H13" s="12" t="s">
        <v>36</v>
      </c>
      <c r="I13" s="13">
        <v>1342814000</v>
      </c>
      <c r="J13" s="13">
        <v>1085569000</v>
      </c>
      <c r="K13" s="13">
        <f t="shared" si="2"/>
        <v>-257245000</v>
      </c>
      <c r="L13" s="15">
        <f t="shared" si="3"/>
        <v>-0.19157158027843021</v>
      </c>
    </row>
    <row r="14" spans="2:12" x14ac:dyDescent="0.25">
      <c r="B14" s="2" t="s">
        <v>5</v>
      </c>
      <c r="C14" s="5">
        <v>68540000</v>
      </c>
      <c r="D14" s="5">
        <v>5854000</v>
      </c>
      <c r="E14" s="5">
        <f t="shared" si="0"/>
        <v>-62686000</v>
      </c>
      <c r="F14" s="10">
        <f t="shared" si="1"/>
        <v>-0.91459002042602855</v>
      </c>
      <c r="G14" s="7"/>
      <c r="H14" s="2" t="s">
        <v>24</v>
      </c>
      <c r="I14" s="5">
        <v>1024003000</v>
      </c>
      <c r="J14" s="5">
        <v>749486000</v>
      </c>
      <c r="K14" s="5">
        <f t="shared" si="2"/>
        <v>-274517000</v>
      </c>
      <c r="L14" s="11">
        <f t="shared" si="3"/>
        <v>-0.268082222415364</v>
      </c>
    </row>
    <row r="15" spans="2:12" x14ac:dyDescent="0.25">
      <c r="B15" s="2" t="s">
        <v>15</v>
      </c>
      <c r="C15" s="5">
        <v>1449788000</v>
      </c>
      <c r="D15" s="5">
        <v>2506482000</v>
      </c>
      <c r="E15" s="5">
        <f t="shared" si="0"/>
        <v>1056694000</v>
      </c>
      <c r="F15" s="10">
        <f t="shared" si="1"/>
        <v>0.7288610472703595</v>
      </c>
      <c r="G15" s="7"/>
      <c r="H15" s="2" t="s">
        <v>28</v>
      </c>
      <c r="I15" s="5">
        <v>1959000</v>
      </c>
      <c r="J15" s="5">
        <v>14631000</v>
      </c>
      <c r="K15" s="5">
        <f t="shared" si="2"/>
        <v>12672000</v>
      </c>
      <c r="L15" s="11">
        <f t="shared" si="3"/>
        <v>6.4686064318529866</v>
      </c>
    </row>
    <row r="16" spans="2:12" x14ac:dyDescent="0.25">
      <c r="B16" s="2" t="s">
        <v>19</v>
      </c>
      <c r="C16" s="5">
        <v>2366014000</v>
      </c>
      <c r="D16" s="5">
        <v>3334707000</v>
      </c>
      <c r="E16" s="5">
        <f t="shared" si="0"/>
        <v>968693000</v>
      </c>
      <c r="F16" s="10">
        <f t="shared" si="1"/>
        <v>0.40941980901211911</v>
      </c>
      <c r="G16" s="7"/>
      <c r="H16" s="2" t="s">
        <v>33</v>
      </c>
      <c r="I16" s="5">
        <v>180980000</v>
      </c>
      <c r="J16" s="5">
        <v>164888000</v>
      </c>
      <c r="K16" s="5">
        <f t="shared" si="2"/>
        <v>-16092000</v>
      </c>
      <c r="L16" s="11">
        <f t="shared" si="3"/>
        <v>-8.8915902309647479E-2</v>
      </c>
    </row>
    <row r="17" spans="2:12" x14ac:dyDescent="0.25">
      <c r="B17" s="2" t="s">
        <v>20</v>
      </c>
      <c r="C17" s="5">
        <v>666433000</v>
      </c>
      <c r="D17" s="5">
        <v>738390000</v>
      </c>
      <c r="E17" s="5">
        <f t="shared" si="0"/>
        <v>71957000</v>
      </c>
      <c r="F17" s="10">
        <f t="shared" si="1"/>
        <v>0.10797334465730238</v>
      </c>
      <c r="G17" s="7"/>
      <c r="H17" s="2" t="s">
        <v>34</v>
      </c>
      <c r="I17" s="5">
        <v>129591000</v>
      </c>
      <c r="J17" s="5">
        <v>147739000</v>
      </c>
      <c r="K17" s="5">
        <f t="shared" si="2"/>
        <v>18148000</v>
      </c>
      <c r="L17" s="11">
        <f t="shared" si="3"/>
        <v>0.1400405892384502</v>
      </c>
    </row>
    <row r="18" spans="2:12" x14ac:dyDescent="0.25">
      <c r="B18" s="2" t="s">
        <v>12</v>
      </c>
      <c r="C18" s="5">
        <v>174309000</v>
      </c>
      <c r="D18" s="5">
        <v>93452000</v>
      </c>
      <c r="E18" s="5">
        <f t="shared" si="0"/>
        <v>-80857000</v>
      </c>
      <c r="F18" s="10">
        <f t="shared" si="1"/>
        <v>-0.46387163026579237</v>
      </c>
      <c r="G18" s="7"/>
      <c r="H18" s="2" t="s">
        <v>35</v>
      </c>
      <c r="I18" s="5">
        <v>6281000</v>
      </c>
      <c r="J18" s="5">
        <v>8825000</v>
      </c>
      <c r="K18" s="5">
        <f t="shared" si="2"/>
        <v>2544000</v>
      </c>
      <c r="L18" s="11">
        <f t="shared" si="3"/>
        <v>0.40503104601178158</v>
      </c>
    </row>
    <row r="19" spans="2:12" x14ac:dyDescent="0.25">
      <c r="B19" s="2" t="s">
        <v>21</v>
      </c>
      <c r="C19" s="5">
        <v>7060000</v>
      </c>
      <c r="D19" s="5">
        <v>6248000</v>
      </c>
      <c r="E19" s="5">
        <f t="shared" si="0"/>
        <v>-812000</v>
      </c>
      <c r="F19" s="10">
        <f t="shared" si="1"/>
        <v>-0.115014164305949</v>
      </c>
      <c r="G19" s="7"/>
      <c r="K19" s="5"/>
      <c r="L19" s="11"/>
    </row>
    <row r="20" spans="2:12" x14ac:dyDescent="0.25">
      <c r="E20" s="5"/>
      <c r="F20" s="10"/>
      <c r="G20" s="7"/>
      <c r="K20" s="5"/>
      <c r="L20" s="11"/>
    </row>
    <row r="21" spans="2:12" x14ac:dyDescent="0.25">
      <c r="E21" s="5"/>
      <c r="F21" s="10"/>
      <c r="G21" s="7"/>
      <c r="H21" s="1" t="s">
        <v>37</v>
      </c>
      <c r="I21" s="5">
        <v>72759000</v>
      </c>
      <c r="J21" s="5">
        <v>89115000</v>
      </c>
      <c r="K21" s="5">
        <f t="shared" si="2"/>
        <v>16356000</v>
      </c>
      <c r="L21" s="11">
        <f t="shared" si="3"/>
        <v>0.22479693233826742</v>
      </c>
    </row>
    <row r="22" spans="2:12" x14ac:dyDescent="0.25">
      <c r="E22" s="5"/>
      <c r="F22" s="10"/>
      <c r="G22" s="7"/>
      <c r="H22" s="12" t="s">
        <v>38</v>
      </c>
      <c r="I22" s="13">
        <v>2205269000</v>
      </c>
      <c r="J22" s="13">
        <v>3229140000</v>
      </c>
      <c r="K22" s="13">
        <f t="shared" si="2"/>
        <v>1023871000</v>
      </c>
      <c r="L22" s="15">
        <f t="shared" si="3"/>
        <v>0.4642839490329751</v>
      </c>
    </row>
    <row r="23" spans="2:12" x14ac:dyDescent="0.25">
      <c r="E23" s="5"/>
      <c r="F23" s="10"/>
      <c r="G23" s="7"/>
      <c r="H23" s="2" t="s">
        <v>39</v>
      </c>
      <c r="I23" s="5">
        <v>335456000</v>
      </c>
      <c r="J23" s="5">
        <v>335456000</v>
      </c>
      <c r="K23" s="5">
        <f t="shared" si="2"/>
        <v>0</v>
      </c>
      <c r="L23" s="11">
        <f t="shared" si="3"/>
        <v>0</v>
      </c>
    </row>
    <row r="24" spans="2:12" x14ac:dyDescent="0.25">
      <c r="E24" s="5"/>
      <c r="F24" s="10"/>
      <c r="G24" s="7"/>
      <c r="H24" s="2" t="s">
        <v>41</v>
      </c>
      <c r="I24" s="5">
        <v>103165000</v>
      </c>
      <c r="J24" s="5">
        <v>103776000</v>
      </c>
      <c r="K24" s="5">
        <f t="shared" si="2"/>
        <v>611000</v>
      </c>
      <c r="L24" s="11">
        <f t="shared" si="3"/>
        <v>5.92255125284738E-3</v>
      </c>
    </row>
    <row r="25" spans="2:12" x14ac:dyDescent="0.25">
      <c r="E25" s="5"/>
      <c r="F25" s="10"/>
      <c r="G25" s="7"/>
      <c r="H25" s="4" t="s">
        <v>42</v>
      </c>
      <c r="I25" s="5">
        <v>103165000</v>
      </c>
      <c r="J25" s="5">
        <v>103776000</v>
      </c>
      <c r="K25" s="5">
        <f t="shared" si="2"/>
        <v>611000</v>
      </c>
      <c r="L25" s="11">
        <f t="shared" si="3"/>
        <v>5.92255125284738E-3</v>
      </c>
    </row>
    <row r="26" spans="2:12" x14ac:dyDescent="0.25">
      <c r="E26" s="5"/>
      <c r="F26" s="10"/>
      <c r="G26" s="7"/>
      <c r="H26" s="2" t="s">
        <v>47</v>
      </c>
      <c r="I26" s="5">
        <v>-10959000</v>
      </c>
      <c r="J26" s="5">
        <v>-10521000</v>
      </c>
      <c r="K26" s="5">
        <f t="shared" si="2"/>
        <v>438000</v>
      </c>
      <c r="L26" s="11">
        <f t="shared" si="3"/>
        <v>-3.9967150287434985E-2</v>
      </c>
    </row>
    <row r="27" spans="2:12" x14ac:dyDescent="0.25">
      <c r="E27" s="5"/>
      <c r="F27" s="10"/>
      <c r="G27" s="7"/>
      <c r="H27" s="2" t="s">
        <v>54</v>
      </c>
      <c r="I27" s="5">
        <v>55108000</v>
      </c>
      <c r="J27" s="5">
        <v>371153000</v>
      </c>
      <c r="K27" s="5">
        <f t="shared" si="2"/>
        <v>316045000</v>
      </c>
      <c r="L27" s="11">
        <f t="shared" si="3"/>
        <v>5.7350112506351163</v>
      </c>
    </row>
    <row r="28" spans="2:12" x14ac:dyDescent="0.25">
      <c r="E28" s="5"/>
      <c r="F28" s="10"/>
      <c r="G28" s="7"/>
      <c r="H28" s="2" t="s">
        <v>56</v>
      </c>
      <c r="I28" s="5">
        <v>7518000</v>
      </c>
      <c r="J28" s="5">
        <v>108719000</v>
      </c>
      <c r="K28" s="5">
        <f t="shared" si="2"/>
        <v>101201000</v>
      </c>
      <c r="L28" s="11">
        <f t="shared" si="3"/>
        <v>13.461159882947593</v>
      </c>
    </row>
    <row r="29" spans="2:12" x14ac:dyDescent="0.25">
      <c r="E29" s="5"/>
      <c r="F29" s="10"/>
      <c r="G29" s="7"/>
      <c r="K29" s="5"/>
      <c r="L29" s="11"/>
    </row>
    <row r="30" spans="2:12" x14ac:dyDescent="0.25">
      <c r="E30" s="5"/>
      <c r="F30" s="10"/>
      <c r="G30" s="7"/>
      <c r="K30" s="5"/>
      <c r="L30" s="11"/>
    </row>
    <row r="31" spans="2:12" ht="15.75" x14ac:dyDescent="0.25">
      <c r="B31" s="17" t="s">
        <v>22</v>
      </c>
      <c r="C31" s="20">
        <v>13845661000</v>
      </c>
      <c r="D31" s="20">
        <v>17960822000</v>
      </c>
      <c r="E31" s="20">
        <f t="shared" si="0"/>
        <v>4115161000</v>
      </c>
      <c r="F31" s="21">
        <f t="shared" si="1"/>
        <v>0.29721665148381143</v>
      </c>
      <c r="G31" s="7"/>
      <c r="H31" s="16" t="s">
        <v>58</v>
      </c>
      <c r="I31" s="18">
        <v>13845661000</v>
      </c>
      <c r="J31" s="18">
        <v>17960822000</v>
      </c>
      <c r="K31" s="18">
        <f t="shared" si="2"/>
        <v>4115161000</v>
      </c>
      <c r="L31" s="19">
        <f t="shared" si="3"/>
        <v>0.29721665148381143</v>
      </c>
    </row>
    <row r="39" spans="2:11" ht="20.25" customHeight="1" x14ac:dyDescent="0.25"/>
    <row r="40" spans="2:11" ht="3" customHeight="1" x14ac:dyDescent="0.25">
      <c r="B40" s="7"/>
      <c r="C40" s="7"/>
      <c r="D40" s="7"/>
      <c r="E40" s="7"/>
      <c r="F40" s="7"/>
    </row>
    <row r="41" spans="2:11" ht="15.75" x14ac:dyDescent="0.25">
      <c r="C41" s="6" t="s">
        <v>0</v>
      </c>
      <c r="D41" s="6" t="s">
        <v>83</v>
      </c>
      <c r="E41" s="6" t="s">
        <v>85</v>
      </c>
      <c r="F41" s="6" t="s">
        <v>86</v>
      </c>
    </row>
    <row r="42" spans="2:11" x14ac:dyDescent="0.25">
      <c r="B42" s="3" t="s">
        <v>60</v>
      </c>
      <c r="C42" s="5">
        <v>12100938000</v>
      </c>
      <c r="D42" s="5">
        <v>15852300000</v>
      </c>
      <c r="E42" s="5">
        <f>D42-C42</f>
        <v>3751362000</v>
      </c>
      <c r="F42" s="22">
        <f>E42/C42</f>
        <v>0.3100058854941658</v>
      </c>
    </row>
    <row r="43" spans="2:11" x14ac:dyDescent="0.25">
      <c r="B43" s="1" t="s">
        <v>61</v>
      </c>
      <c r="C43" s="5">
        <v>9673251000</v>
      </c>
      <c r="D43" s="5">
        <v>11570079000</v>
      </c>
      <c r="E43" s="5">
        <f>D43-C43</f>
        <v>1896828000</v>
      </c>
      <c r="F43" s="22">
        <f>E43/C43</f>
        <v>0.19609002185511365</v>
      </c>
    </row>
    <row r="44" spans="2:11" x14ac:dyDescent="0.25">
      <c r="B44" s="1" t="s">
        <v>64</v>
      </c>
      <c r="C44" s="5">
        <v>2427687000</v>
      </c>
      <c r="D44" s="5">
        <v>4282221000</v>
      </c>
      <c r="E44" s="5">
        <f t="shared" ref="E44:E52" si="4">D44-C44</f>
        <v>1854534000</v>
      </c>
      <c r="F44" s="22">
        <f t="shared" ref="F44:F52" si="5">E44/C44</f>
        <v>0.76390984505004145</v>
      </c>
      <c r="H44" s="23" t="s">
        <v>90</v>
      </c>
      <c r="I44" s="25">
        <f>F49/F42</f>
        <v>0.3372899400539674</v>
      </c>
    </row>
    <row r="45" spans="2:11" x14ac:dyDescent="0.25">
      <c r="B45" s="1" t="s">
        <v>65</v>
      </c>
      <c r="C45" s="5">
        <v>1927576000</v>
      </c>
      <c r="D45" s="5">
        <v>2437019000</v>
      </c>
      <c r="E45" s="5">
        <f t="shared" si="4"/>
        <v>509443000</v>
      </c>
      <c r="F45" s="22">
        <f t="shared" si="5"/>
        <v>0.26429204347844132</v>
      </c>
      <c r="H45" s="23"/>
    </row>
    <row r="46" spans="2:11" x14ac:dyDescent="0.25">
      <c r="B46" s="1" t="s">
        <v>66</v>
      </c>
      <c r="C46" s="5">
        <v>500111000</v>
      </c>
      <c r="D46" s="5">
        <v>1845202000</v>
      </c>
      <c r="E46" s="5">
        <f t="shared" si="4"/>
        <v>1345091000</v>
      </c>
      <c r="F46" s="22">
        <f t="shared" si="5"/>
        <v>2.689584912149503</v>
      </c>
      <c r="H46" s="23"/>
      <c r="J46" s="23" t="s">
        <v>92</v>
      </c>
      <c r="K46" s="24">
        <f>I44*I50</f>
        <v>14.900663083107045</v>
      </c>
    </row>
    <row r="47" spans="2:11" x14ac:dyDescent="0.25">
      <c r="B47" s="1" t="s">
        <v>67</v>
      </c>
      <c r="C47" s="5">
        <v>779250000</v>
      </c>
      <c r="D47" s="5">
        <v>879126000</v>
      </c>
      <c r="E47" s="5">
        <f t="shared" si="4"/>
        <v>99876000</v>
      </c>
      <c r="F47" s="22">
        <f t="shared" si="5"/>
        <v>0.12816939364773822</v>
      </c>
      <c r="H47" s="23"/>
    </row>
    <row r="48" spans="2:11" x14ac:dyDescent="0.25">
      <c r="B48" s="1" t="s">
        <v>68</v>
      </c>
      <c r="C48" s="5">
        <v>842873000</v>
      </c>
      <c r="D48" s="5">
        <v>2242200000</v>
      </c>
      <c r="E48" s="5">
        <f t="shared" si="4"/>
        <v>1399327000</v>
      </c>
      <c r="F48" s="22">
        <f t="shared" si="5"/>
        <v>1.6601872405451354</v>
      </c>
      <c r="H48" s="23"/>
    </row>
    <row r="49" spans="2:9" x14ac:dyDescent="0.25">
      <c r="B49" s="1" t="s">
        <v>88</v>
      </c>
      <c r="C49" s="5">
        <v>436488000</v>
      </c>
      <c r="D49" s="5">
        <v>482128000</v>
      </c>
      <c r="E49" s="5">
        <f t="shared" si="4"/>
        <v>45640000</v>
      </c>
      <c r="F49" s="22">
        <f t="shared" si="5"/>
        <v>0.10456186653470427</v>
      </c>
      <c r="H49" s="23"/>
    </row>
    <row r="50" spans="2:9" x14ac:dyDescent="0.25">
      <c r="B50" s="1" t="s">
        <v>73</v>
      </c>
      <c r="C50" s="5">
        <v>-15963000</v>
      </c>
      <c r="D50" s="5">
        <v>443200000</v>
      </c>
      <c r="E50" s="5">
        <f t="shared" si="4"/>
        <v>459163000</v>
      </c>
      <c r="F50" s="22">
        <f t="shared" si="5"/>
        <v>-28.764204723422914</v>
      </c>
      <c r="H50" s="23" t="s">
        <v>91</v>
      </c>
      <c r="I50" s="24">
        <f>F52/F49</f>
        <v>44.177608975597948</v>
      </c>
    </row>
    <row r="51" spans="2:9" x14ac:dyDescent="0.25">
      <c r="B51" s="1" t="s">
        <v>74</v>
      </c>
      <c r="C51" s="5">
        <v>-87304000</v>
      </c>
      <c r="D51" s="5">
        <v>42314000</v>
      </c>
      <c r="E51" s="5">
        <f t="shared" si="4"/>
        <v>129618000</v>
      </c>
      <c r="F51" s="22">
        <f t="shared" si="5"/>
        <v>-1.4846742417300467</v>
      </c>
      <c r="H51" s="23"/>
    </row>
    <row r="52" spans="2:9" x14ac:dyDescent="0.25">
      <c r="B52" s="3" t="s">
        <v>89</v>
      </c>
      <c r="C52" s="5">
        <v>71341000</v>
      </c>
      <c r="D52" s="5">
        <v>400886000</v>
      </c>
      <c r="E52" s="5">
        <f t="shared" si="4"/>
        <v>329545000</v>
      </c>
      <c r="F52" s="22">
        <f t="shared" si="5"/>
        <v>4.6192932535288262</v>
      </c>
    </row>
  </sheetData>
  <mergeCells count="1">
    <mergeCell ref="B2:L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opLeftCell="A43" workbookViewId="0">
      <selection activeCell="A74" sqref="A74:C74"/>
    </sheetView>
  </sheetViews>
  <sheetFormatPr defaultRowHeight="15" x14ac:dyDescent="0.25"/>
  <cols>
    <col min="1" max="1" width="62.42578125" bestFit="1" customWidth="1"/>
    <col min="2" max="3" width="15.42578125" bestFit="1" customWidth="1"/>
  </cols>
  <sheetData>
    <row r="1" spans="1:3" x14ac:dyDescent="0.25">
      <c r="B1" t="s">
        <v>0</v>
      </c>
      <c r="C1" t="s">
        <v>83</v>
      </c>
    </row>
    <row r="2" spans="1:3" x14ac:dyDescent="0.25">
      <c r="B2" s="5" t="s">
        <v>1</v>
      </c>
      <c r="C2" s="5" t="s">
        <v>1</v>
      </c>
    </row>
    <row r="3" spans="1:3" x14ac:dyDescent="0.25">
      <c r="A3" s="1" t="s">
        <v>2</v>
      </c>
      <c r="B3" s="5">
        <v>8980250000</v>
      </c>
      <c r="C3" s="5">
        <v>10036226000</v>
      </c>
    </row>
    <row r="4" spans="1:3" x14ac:dyDescent="0.25">
      <c r="A4" s="2" t="s">
        <v>3</v>
      </c>
      <c r="B4" s="5">
        <v>2000337000</v>
      </c>
      <c r="C4" s="5">
        <v>3085661000</v>
      </c>
    </row>
    <row r="5" spans="1:3" x14ac:dyDescent="0.25">
      <c r="A5" s="2" t="s">
        <v>4</v>
      </c>
      <c r="B5" s="5">
        <v>0</v>
      </c>
      <c r="C5" s="5">
        <v>0</v>
      </c>
    </row>
    <row r="6" spans="1:3" x14ac:dyDescent="0.25">
      <c r="A6" s="2" t="s">
        <v>5</v>
      </c>
      <c r="B6" s="5">
        <v>3662822000</v>
      </c>
      <c r="C6" s="5">
        <v>3583266000</v>
      </c>
    </row>
    <row r="7" spans="1:3" x14ac:dyDescent="0.25">
      <c r="A7" s="2" t="s">
        <v>6</v>
      </c>
      <c r="B7" s="5">
        <v>0</v>
      </c>
      <c r="C7" s="5">
        <v>0</v>
      </c>
    </row>
    <row r="8" spans="1:3" x14ac:dyDescent="0.25">
      <c r="A8" s="2" t="s">
        <v>7</v>
      </c>
      <c r="B8" s="5">
        <v>0</v>
      </c>
      <c r="C8" s="5">
        <v>0</v>
      </c>
    </row>
    <row r="9" spans="1:3" x14ac:dyDescent="0.25">
      <c r="A9" s="2" t="s">
        <v>8</v>
      </c>
      <c r="B9" s="5">
        <v>261521000</v>
      </c>
      <c r="C9" s="5">
        <v>276971000</v>
      </c>
    </row>
    <row r="10" spans="1:3" x14ac:dyDescent="0.25">
      <c r="A10" s="2" t="s">
        <v>9</v>
      </c>
      <c r="B10" s="5">
        <v>0</v>
      </c>
      <c r="C10" s="5">
        <v>0</v>
      </c>
    </row>
    <row r="11" spans="1:3" x14ac:dyDescent="0.25">
      <c r="A11" s="2" t="s">
        <v>10</v>
      </c>
      <c r="B11" s="5">
        <v>2944179000</v>
      </c>
      <c r="C11" s="5">
        <v>2861739000</v>
      </c>
    </row>
    <row r="12" spans="1:3" x14ac:dyDescent="0.25">
      <c r="A12" s="2" t="s">
        <v>11</v>
      </c>
      <c r="B12" s="5">
        <v>0</v>
      </c>
      <c r="C12" s="5">
        <v>0</v>
      </c>
    </row>
    <row r="13" spans="1:3" x14ac:dyDescent="0.25">
      <c r="A13" s="2" t="s">
        <v>12</v>
      </c>
      <c r="B13" s="5">
        <v>0</v>
      </c>
      <c r="C13" s="5">
        <v>0</v>
      </c>
    </row>
    <row r="14" spans="1:3" x14ac:dyDescent="0.25">
      <c r="A14" s="2" t="s">
        <v>13</v>
      </c>
      <c r="B14" s="5">
        <v>28394000</v>
      </c>
      <c r="C14" s="5">
        <v>39283000</v>
      </c>
    </row>
    <row r="15" spans="1:3" x14ac:dyDescent="0.25">
      <c r="A15" s="1" t="s">
        <v>14</v>
      </c>
      <c r="B15" s="5">
        <v>4865411000</v>
      </c>
      <c r="C15" s="5">
        <v>7924596000</v>
      </c>
    </row>
    <row r="16" spans="1:3" x14ac:dyDescent="0.25">
      <c r="A16" s="2" t="s">
        <v>5</v>
      </c>
      <c r="B16" s="5">
        <v>68540000</v>
      </c>
      <c r="C16" s="5">
        <v>5854000</v>
      </c>
    </row>
    <row r="17" spans="1:3" x14ac:dyDescent="0.25">
      <c r="A17" s="2" t="s">
        <v>6</v>
      </c>
      <c r="B17" s="5">
        <v>0</v>
      </c>
      <c r="C17" s="5">
        <v>0</v>
      </c>
    </row>
    <row r="18" spans="1:3" x14ac:dyDescent="0.25">
      <c r="A18" s="2" t="s">
        <v>7</v>
      </c>
      <c r="B18" s="5">
        <v>0</v>
      </c>
      <c r="C18" s="5">
        <v>0</v>
      </c>
    </row>
    <row r="19" spans="1:3" x14ac:dyDescent="0.25">
      <c r="A19" s="2" t="s">
        <v>15</v>
      </c>
      <c r="B19" s="5">
        <v>1449788000</v>
      </c>
      <c r="C19" s="5">
        <v>2506482000</v>
      </c>
    </row>
    <row r="20" spans="1:3" x14ac:dyDescent="0.25">
      <c r="A20" s="2" t="s">
        <v>16</v>
      </c>
      <c r="B20" s="5">
        <v>0</v>
      </c>
      <c r="C20" s="5">
        <v>0</v>
      </c>
    </row>
    <row r="21" spans="1:3" x14ac:dyDescent="0.25">
      <c r="A21" s="2" t="s">
        <v>17</v>
      </c>
      <c r="B21" s="5">
        <v>0</v>
      </c>
      <c r="C21" s="5">
        <v>0</v>
      </c>
    </row>
    <row r="22" spans="1:3" x14ac:dyDescent="0.25">
      <c r="A22" s="2" t="s">
        <v>18</v>
      </c>
      <c r="B22" s="5">
        <v>0</v>
      </c>
      <c r="C22" s="5">
        <v>0</v>
      </c>
    </row>
    <row r="23" spans="1:3" x14ac:dyDescent="0.25">
      <c r="A23" s="2" t="s">
        <v>19</v>
      </c>
      <c r="B23" s="5">
        <v>2366014000</v>
      </c>
      <c r="C23" s="5">
        <v>3334707000</v>
      </c>
    </row>
    <row r="24" spans="1:3" x14ac:dyDescent="0.25">
      <c r="A24" s="2" t="s">
        <v>20</v>
      </c>
      <c r="B24" s="5">
        <v>666433000</v>
      </c>
      <c r="C24" s="5">
        <v>738390000</v>
      </c>
    </row>
    <row r="25" spans="1:3" x14ac:dyDescent="0.25">
      <c r="A25" s="2" t="s">
        <v>12</v>
      </c>
      <c r="B25" s="5">
        <v>174309000</v>
      </c>
      <c r="C25" s="5">
        <v>93452000</v>
      </c>
    </row>
    <row r="26" spans="1:3" x14ac:dyDescent="0.25">
      <c r="A26" s="2" t="s">
        <v>21</v>
      </c>
      <c r="B26" s="5">
        <v>7060000</v>
      </c>
      <c r="C26" s="5">
        <v>6248000</v>
      </c>
    </row>
    <row r="27" spans="1:3" x14ac:dyDescent="0.25">
      <c r="A27" s="3" t="s">
        <v>22</v>
      </c>
      <c r="B27" s="5">
        <v>13845661000</v>
      </c>
      <c r="C27" s="5">
        <v>17960822000</v>
      </c>
    </row>
    <row r="28" spans="1:3" x14ac:dyDescent="0.25">
      <c r="A28" s="1" t="s">
        <v>23</v>
      </c>
      <c r="B28" s="5">
        <v>10224819000</v>
      </c>
      <c r="C28" s="5">
        <v>13556998000</v>
      </c>
    </row>
    <row r="29" spans="1:3" x14ac:dyDescent="0.25">
      <c r="A29" s="2" t="s">
        <v>24</v>
      </c>
      <c r="B29" s="5">
        <v>1341892000</v>
      </c>
      <c r="C29" s="5">
        <v>4427098000</v>
      </c>
    </row>
    <row r="30" spans="1:3" x14ac:dyDescent="0.25">
      <c r="A30" s="2" t="s">
        <v>25</v>
      </c>
      <c r="B30" s="5">
        <v>2142397000</v>
      </c>
      <c r="C30" s="5">
        <v>2000447000</v>
      </c>
    </row>
    <row r="31" spans="1:3" x14ac:dyDescent="0.25">
      <c r="A31" s="2" t="s">
        <v>26</v>
      </c>
      <c r="B31" s="5">
        <v>0</v>
      </c>
      <c r="C31" s="5">
        <v>0</v>
      </c>
    </row>
    <row r="32" spans="1:3" x14ac:dyDescent="0.25">
      <c r="A32" s="2" t="s">
        <v>27</v>
      </c>
      <c r="B32" s="5">
        <v>0</v>
      </c>
      <c r="C32" s="5">
        <v>0</v>
      </c>
    </row>
    <row r="33" spans="1:3" x14ac:dyDescent="0.25">
      <c r="A33" s="2" t="s">
        <v>28</v>
      </c>
      <c r="B33" s="5">
        <v>5751347000</v>
      </c>
      <c r="C33" s="5">
        <v>5792577000</v>
      </c>
    </row>
    <row r="34" spans="1:3" x14ac:dyDescent="0.25">
      <c r="A34" s="2" t="s">
        <v>29</v>
      </c>
      <c r="B34" s="5">
        <v>0</v>
      </c>
      <c r="C34" s="5">
        <v>0</v>
      </c>
    </row>
    <row r="35" spans="1:3" x14ac:dyDescent="0.25">
      <c r="A35" s="2" t="s">
        <v>30</v>
      </c>
      <c r="B35" s="5">
        <v>10095000</v>
      </c>
      <c r="C35" s="5">
        <v>50728000</v>
      </c>
    </row>
    <row r="36" spans="1:3" x14ac:dyDescent="0.25">
      <c r="A36" s="2" t="s">
        <v>31</v>
      </c>
      <c r="B36" s="5">
        <v>0</v>
      </c>
      <c r="C36" s="5">
        <v>0</v>
      </c>
    </row>
    <row r="37" spans="1:3" x14ac:dyDescent="0.25">
      <c r="A37" s="2" t="s">
        <v>32</v>
      </c>
      <c r="B37" s="5">
        <v>0</v>
      </c>
      <c r="C37" s="5">
        <v>0</v>
      </c>
    </row>
    <row r="38" spans="1:3" x14ac:dyDescent="0.25">
      <c r="A38" s="2" t="s">
        <v>33</v>
      </c>
      <c r="B38" s="5">
        <v>403308000</v>
      </c>
      <c r="C38" s="5">
        <v>554699000</v>
      </c>
    </row>
    <row r="39" spans="1:3" x14ac:dyDescent="0.25">
      <c r="A39" s="2" t="s">
        <v>34</v>
      </c>
      <c r="B39" s="5">
        <v>0</v>
      </c>
      <c r="C39" s="5">
        <v>0</v>
      </c>
    </row>
    <row r="40" spans="1:3" x14ac:dyDescent="0.25">
      <c r="A40" s="2" t="s">
        <v>35</v>
      </c>
      <c r="B40" s="5">
        <v>295477000</v>
      </c>
      <c r="C40" s="5">
        <v>375735000</v>
      </c>
    </row>
    <row r="41" spans="1:3" x14ac:dyDescent="0.25">
      <c r="A41" s="1" t="s">
        <v>36</v>
      </c>
      <c r="B41" s="5">
        <v>1342814000</v>
      </c>
      <c r="C41" s="5">
        <v>1085569000</v>
      </c>
    </row>
    <row r="42" spans="1:3" x14ac:dyDescent="0.25">
      <c r="A42" s="2" t="s">
        <v>24</v>
      </c>
      <c r="B42" s="5">
        <v>1024003000</v>
      </c>
      <c r="C42" s="5">
        <v>749486000</v>
      </c>
    </row>
    <row r="43" spans="1:3" x14ac:dyDescent="0.25">
      <c r="A43" s="2" t="s">
        <v>26</v>
      </c>
      <c r="B43" s="5">
        <v>0</v>
      </c>
      <c r="C43" s="5">
        <v>0</v>
      </c>
    </row>
    <row r="44" spans="1:3" x14ac:dyDescent="0.25">
      <c r="A44" s="2" t="s">
        <v>27</v>
      </c>
      <c r="B44" s="5">
        <v>0</v>
      </c>
      <c r="C44" s="5">
        <v>0</v>
      </c>
    </row>
    <row r="45" spans="1:3" x14ac:dyDescent="0.25">
      <c r="A45" s="2" t="s">
        <v>28</v>
      </c>
      <c r="B45" s="5">
        <v>1959000</v>
      </c>
      <c r="C45" s="5">
        <v>14631000</v>
      </c>
    </row>
    <row r="46" spans="1:3" x14ac:dyDescent="0.25">
      <c r="A46" s="2" t="s">
        <v>29</v>
      </c>
      <c r="B46" s="5">
        <v>0</v>
      </c>
      <c r="C46" s="5">
        <v>0</v>
      </c>
    </row>
    <row r="47" spans="1:3" x14ac:dyDescent="0.25">
      <c r="A47" s="2" t="s">
        <v>31</v>
      </c>
      <c r="B47" s="5">
        <v>0</v>
      </c>
      <c r="C47" s="5">
        <v>0</v>
      </c>
    </row>
    <row r="48" spans="1:3" x14ac:dyDescent="0.25">
      <c r="A48" s="2" t="s">
        <v>33</v>
      </c>
      <c r="B48" s="5">
        <v>180980000</v>
      </c>
      <c r="C48" s="5">
        <v>164888000</v>
      </c>
    </row>
    <row r="49" spans="1:3" x14ac:dyDescent="0.25">
      <c r="A49" s="2" t="s">
        <v>34</v>
      </c>
      <c r="B49" s="5">
        <v>129591000</v>
      </c>
      <c r="C49" s="5">
        <v>147739000</v>
      </c>
    </row>
    <row r="50" spans="1:3" x14ac:dyDescent="0.25">
      <c r="A50" s="2" t="s">
        <v>35</v>
      </c>
      <c r="B50" s="5">
        <v>6281000</v>
      </c>
      <c r="C50" s="5">
        <v>8825000</v>
      </c>
    </row>
    <row r="51" spans="1:3" x14ac:dyDescent="0.25">
      <c r="A51" s="1" t="s">
        <v>37</v>
      </c>
      <c r="B51" s="5">
        <v>72759000</v>
      </c>
      <c r="C51" s="5">
        <v>89115000</v>
      </c>
    </row>
    <row r="52" spans="1:3" x14ac:dyDescent="0.25">
      <c r="A52" s="3" t="s">
        <v>38</v>
      </c>
      <c r="B52" s="5">
        <v>2205269000</v>
      </c>
      <c r="C52" s="5">
        <v>3229140000</v>
      </c>
    </row>
    <row r="53" spans="1:3" x14ac:dyDescent="0.25">
      <c r="A53" s="2" t="s">
        <v>39</v>
      </c>
      <c r="B53" s="5">
        <v>335456000</v>
      </c>
      <c r="C53" s="5">
        <v>335456000</v>
      </c>
    </row>
    <row r="54" spans="1:3" x14ac:dyDescent="0.25">
      <c r="A54" s="2" t="s">
        <v>40</v>
      </c>
      <c r="B54" s="5">
        <v>0</v>
      </c>
      <c r="C54" s="5">
        <v>0</v>
      </c>
    </row>
    <row r="55" spans="1:3" x14ac:dyDescent="0.25">
      <c r="A55" s="2" t="s">
        <v>41</v>
      </c>
      <c r="B55" s="5">
        <v>103165000</v>
      </c>
      <c r="C55" s="5">
        <v>103776000</v>
      </c>
    </row>
    <row r="56" spans="1:3" x14ac:dyDescent="0.25">
      <c r="A56" s="4" t="s">
        <v>42</v>
      </c>
      <c r="B56" s="5">
        <v>103165000</v>
      </c>
      <c r="C56" s="5">
        <v>103776000</v>
      </c>
    </row>
    <row r="57" spans="1:3" x14ac:dyDescent="0.25">
      <c r="A57" s="4" t="s">
        <v>43</v>
      </c>
      <c r="B57" s="5">
        <v>0</v>
      </c>
      <c r="C57" s="5">
        <v>0</v>
      </c>
    </row>
    <row r="58" spans="1:3" x14ac:dyDescent="0.25">
      <c r="A58" s="4" t="s">
        <v>44</v>
      </c>
      <c r="B58" s="5">
        <v>0</v>
      </c>
      <c r="C58" s="5">
        <v>0</v>
      </c>
    </row>
    <row r="59" spans="1:3" x14ac:dyDescent="0.25">
      <c r="A59" s="4" t="s">
        <v>45</v>
      </c>
      <c r="B59" s="5">
        <v>0</v>
      </c>
      <c r="C59" s="5">
        <v>0</v>
      </c>
    </row>
    <row r="60" spans="1:3" x14ac:dyDescent="0.25">
      <c r="A60" s="4" t="s">
        <v>46</v>
      </c>
      <c r="B60" s="5">
        <v>0</v>
      </c>
      <c r="C60" s="5">
        <v>0</v>
      </c>
    </row>
    <row r="61" spans="1:3" x14ac:dyDescent="0.25">
      <c r="A61" s="2" t="s">
        <v>47</v>
      </c>
      <c r="B61" s="5">
        <v>-10959000</v>
      </c>
      <c r="C61" s="5">
        <v>-10521000</v>
      </c>
    </row>
    <row r="62" spans="1:3" x14ac:dyDescent="0.25">
      <c r="A62" s="4" t="s">
        <v>48</v>
      </c>
      <c r="B62" s="5">
        <v>0</v>
      </c>
      <c r="C62" s="5">
        <v>0</v>
      </c>
    </row>
    <row r="63" spans="1:3" x14ac:dyDescent="0.25">
      <c r="A63" s="4" t="s">
        <v>49</v>
      </c>
      <c r="B63" s="5">
        <v>0</v>
      </c>
      <c r="C63" s="5">
        <v>0</v>
      </c>
    </row>
    <row r="64" spans="1:3" x14ac:dyDescent="0.25">
      <c r="A64" s="4" t="s">
        <v>50</v>
      </c>
      <c r="B64" s="5">
        <v>0</v>
      </c>
      <c r="C64" s="5">
        <v>0</v>
      </c>
    </row>
    <row r="65" spans="1:3" x14ac:dyDescent="0.25">
      <c r="A65" s="4" t="s">
        <v>51</v>
      </c>
      <c r="B65" s="5">
        <v>0</v>
      </c>
      <c r="C65" s="5">
        <v>0</v>
      </c>
    </row>
    <row r="66" spans="1:3" x14ac:dyDescent="0.25">
      <c r="A66" s="4" t="s">
        <v>52</v>
      </c>
      <c r="B66" s="5">
        <v>0</v>
      </c>
      <c r="C66" s="5">
        <v>0</v>
      </c>
    </row>
    <row r="67" spans="1:3" x14ac:dyDescent="0.25">
      <c r="A67" s="4" t="s">
        <v>53</v>
      </c>
      <c r="B67" s="5">
        <v>0</v>
      </c>
      <c r="C67" s="5">
        <v>0</v>
      </c>
    </row>
    <row r="68" spans="1:3" x14ac:dyDescent="0.25">
      <c r="A68" s="2" t="s">
        <v>54</v>
      </c>
      <c r="B68" s="5">
        <v>55108000</v>
      </c>
      <c r="C68" s="5">
        <v>371153000</v>
      </c>
    </row>
    <row r="69" spans="1:3" x14ac:dyDescent="0.25">
      <c r="A69" s="2" t="s">
        <v>55</v>
      </c>
      <c r="B69" s="5">
        <v>0</v>
      </c>
      <c r="C69" s="5">
        <v>0</v>
      </c>
    </row>
    <row r="70" spans="1:3" x14ac:dyDescent="0.25">
      <c r="A70" s="2" t="s">
        <v>56</v>
      </c>
      <c r="B70" s="5">
        <v>7518000</v>
      </c>
      <c r="C70" s="5">
        <v>108719000</v>
      </c>
    </row>
    <row r="71" spans="1:3" x14ac:dyDescent="0.25">
      <c r="A71" s="2" t="s">
        <v>57</v>
      </c>
      <c r="B71" s="5">
        <v>0</v>
      </c>
      <c r="C71" s="5">
        <v>0</v>
      </c>
    </row>
    <row r="72" spans="1:3" x14ac:dyDescent="0.25">
      <c r="A72" s="3" t="s">
        <v>58</v>
      </c>
      <c r="B72" s="5">
        <v>13845661000</v>
      </c>
      <c r="C72" s="5">
        <v>17960822000</v>
      </c>
    </row>
    <row r="73" spans="1:3" x14ac:dyDescent="0.25">
      <c r="A73" s="1" t="s">
        <v>59</v>
      </c>
      <c r="B73" s="5">
        <v>0</v>
      </c>
      <c r="C73" s="5">
        <v>0</v>
      </c>
    </row>
    <row r="74" spans="1:3" x14ac:dyDescent="0.25">
      <c r="A74" s="3" t="s">
        <v>60</v>
      </c>
      <c r="B74" s="5">
        <v>12100938000</v>
      </c>
      <c r="C74" s="5">
        <v>15852300000</v>
      </c>
    </row>
    <row r="75" spans="1:3" x14ac:dyDescent="0.25">
      <c r="A75" s="1" t="s">
        <v>61</v>
      </c>
      <c r="B75" s="5">
        <v>9673251000</v>
      </c>
      <c r="C75" s="5">
        <v>11570079000</v>
      </c>
    </row>
    <row r="76" spans="1:3" x14ac:dyDescent="0.25">
      <c r="A76" s="1" t="s">
        <v>62</v>
      </c>
      <c r="B76" s="5">
        <v>0</v>
      </c>
      <c r="C76" s="5">
        <v>0</v>
      </c>
    </row>
    <row r="77" spans="1:3" x14ac:dyDescent="0.25">
      <c r="A77" s="1" t="s">
        <v>63</v>
      </c>
      <c r="B77" s="5">
        <v>0</v>
      </c>
      <c r="C77" s="5">
        <v>0</v>
      </c>
    </row>
    <row r="78" spans="1:3" x14ac:dyDescent="0.25">
      <c r="A78" s="1" t="s">
        <v>64</v>
      </c>
      <c r="B78" s="5">
        <v>2427687000</v>
      </c>
      <c r="C78" s="5">
        <v>4282221000</v>
      </c>
    </row>
    <row r="79" spans="1:3" x14ac:dyDescent="0.25">
      <c r="A79" s="1" t="s">
        <v>65</v>
      </c>
      <c r="B79" s="5">
        <v>1927576000</v>
      </c>
      <c r="C79" s="5">
        <v>2437019000</v>
      </c>
    </row>
    <row r="80" spans="1:3" x14ac:dyDescent="0.25">
      <c r="A80" s="1" t="s">
        <v>66</v>
      </c>
      <c r="B80" s="5">
        <v>500111000</v>
      </c>
      <c r="C80" s="5">
        <v>1845202000</v>
      </c>
    </row>
    <row r="81" spans="1:3" x14ac:dyDescent="0.25">
      <c r="A81" s="1" t="s">
        <v>67</v>
      </c>
      <c r="B81" s="5">
        <v>779250000</v>
      </c>
      <c r="C81" s="5">
        <v>879126000</v>
      </c>
    </row>
    <row r="82" spans="1:3" x14ac:dyDescent="0.25">
      <c r="A82" s="1" t="s">
        <v>68</v>
      </c>
      <c r="B82" s="5">
        <v>842873000</v>
      </c>
      <c r="C82" s="5">
        <v>2242200000</v>
      </c>
    </row>
    <row r="83" spans="1:3" x14ac:dyDescent="0.25">
      <c r="A83" s="1" t="s">
        <v>69</v>
      </c>
      <c r="B83" s="5">
        <v>0</v>
      </c>
      <c r="C83" s="5">
        <v>0</v>
      </c>
    </row>
    <row r="84" spans="1:3" x14ac:dyDescent="0.25">
      <c r="A84" s="1" t="s">
        <v>70</v>
      </c>
      <c r="B84" s="5">
        <v>436488000</v>
      </c>
      <c r="C84" s="5">
        <v>482128000</v>
      </c>
    </row>
    <row r="85" spans="1:3" x14ac:dyDescent="0.25">
      <c r="A85" s="1" t="s">
        <v>71</v>
      </c>
      <c r="B85" s="5">
        <v>0</v>
      </c>
      <c r="C85" s="5">
        <v>0</v>
      </c>
    </row>
    <row r="86" spans="1:3" x14ac:dyDescent="0.25">
      <c r="A86" s="1" t="s">
        <v>72</v>
      </c>
      <c r="B86" s="5">
        <v>0</v>
      </c>
      <c r="C86" s="5">
        <v>0</v>
      </c>
    </row>
    <row r="87" spans="1:3" x14ac:dyDescent="0.25">
      <c r="A87" s="1" t="s">
        <v>73</v>
      </c>
      <c r="B87" s="5">
        <v>-15963000</v>
      </c>
      <c r="C87" s="5">
        <v>443200000</v>
      </c>
    </row>
    <row r="88" spans="1:3" x14ac:dyDescent="0.25">
      <c r="A88" s="1" t="s">
        <v>74</v>
      </c>
      <c r="B88" s="5">
        <v>-87304000</v>
      </c>
      <c r="C88" s="5">
        <v>42314000</v>
      </c>
    </row>
    <row r="89" spans="1:3" x14ac:dyDescent="0.25">
      <c r="A89" s="3" t="s">
        <v>75</v>
      </c>
      <c r="B89" s="5">
        <v>71341000</v>
      </c>
      <c r="C89" s="5">
        <v>400886000</v>
      </c>
    </row>
    <row r="90" spans="1:3" x14ac:dyDescent="0.25">
      <c r="A90" s="1" t="s">
        <v>76</v>
      </c>
      <c r="B90" s="5">
        <v>18820000</v>
      </c>
      <c r="C90" s="5">
        <v>21791000</v>
      </c>
    </row>
    <row r="91" spans="1:3" x14ac:dyDescent="0.25">
      <c r="A91" s="1" t="s">
        <v>77</v>
      </c>
      <c r="B91" s="5">
        <v>366814000</v>
      </c>
      <c r="C91" s="5">
        <v>456729000</v>
      </c>
    </row>
    <row r="92" spans="1:3" x14ac:dyDescent="0.25">
      <c r="A92" s="2" t="s">
        <v>78</v>
      </c>
      <c r="B92" s="5">
        <v>0</v>
      </c>
      <c r="C92" s="5">
        <v>0</v>
      </c>
    </row>
    <row r="93" spans="1:3" x14ac:dyDescent="0.25">
      <c r="A93" s="2" t="s">
        <v>79</v>
      </c>
      <c r="B93" s="5">
        <v>0</v>
      </c>
      <c r="C93" s="5">
        <v>0</v>
      </c>
    </row>
    <row r="94" spans="1:3" x14ac:dyDescent="0.25">
      <c r="A94" s="1" t="s">
        <v>80</v>
      </c>
      <c r="B94" s="5">
        <v>646983000</v>
      </c>
      <c r="C94" s="5">
        <v>916401000</v>
      </c>
    </row>
    <row r="95" spans="1:3" x14ac:dyDescent="0.25">
      <c r="A95" s="2" t="s">
        <v>81</v>
      </c>
      <c r="B95" s="5">
        <v>654619000</v>
      </c>
      <c r="C95" s="5">
        <v>926792000</v>
      </c>
    </row>
    <row r="96" spans="1:3" x14ac:dyDescent="0.25">
      <c r="A96" s="2" t="s">
        <v>82</v>
      </c>
      <c r="B96" s="5">
        <v>7636000</v>
      </c>
      <c r="C96" s="5">
        <v>10391000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2020-02-24T16:31:26Z</dcterms:modified>
</cp:coreProperties>
</file>